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H:\PLANT\2 ACTUAL\Depreciation Studies\TEC\2019 PP Depr Analysis Annual\FPSC\Staff's 7th IRR Nos. 143-148\"/>
    </mc:Choice>
  </mc:AlternateContent>
  <xr:revisionPtr revIDLastSave="0" documentId="13_ncr:1_{C9DA43C8-3280-4EA7-93B2-2148DB222AAD}" xr6:coauthVersionLast="46" xr6:coauthVersionMax="46" xr10:uidLastSave="{00000000-0000-0000-0000-000000000000}"/>
  <bookViews>
    <workbookView xWindow="-120" yWindow="-120" windowWidth="29040" windowHeight="15840" xr2:uid="{C9856117-C3B6-44C4-8FE0-103969E96DC5}"/>
  </bookViews>
  <sheets>
    <sheet name="Sheet1" sheetId="1" r:id="rId1"/>
  </sheets>
  <definedNames>
    <definedName name="_Fill" hidden="1">#REF!</definedName>
    <definedName name="_Key1" hidden="1">#REF!</definedName>
    <definedName name="_Order1" hidden="1">255</definedName>
    <definedName name="_Sort" hidden="1">#REF!</definedName>
    <definedName name="CIQWBGuid" hidden="1">"f0842c6b-4f67-4da4-8ab9-05f9b8d91da0"</definedName>
    <definedName name="EPMWorkbookOptions_2" hidden="1">"9F3OxBOtzB60hFONCeryveGHd9WJr+7iO45h/1l2AQAA"</definedName>
    <definedName name="EPMWorkbookOptions_4" hidden="1">"6E8MeRREvS+0SUnYctgROJHUxwqaIzX4wXPcx/xMOvmNNbl/cg/z5an9Q+apQ7hbm/7/T6tqTxcJuZJ2ulppmqvR9OFiZW5QrEsa03IVRaNUYmmmfO2KPTcxUkfSBGP2lr12Zi5oLRuCKKp9RT95KbNsucxx3OFLuXSDSzlhMS3Ynt40NKmrajrZEBLh0sxduJlpniDcpqALPbWvidLJyq1UGbpWqx6uXPb2lLuiMS1dXdWFthFX3GvX7Dmp"</definedName>
    <definedName name="EPMWorkbookOptions_5" hidden="1">"KZHH2S/QtnH9L6FzS0ZWun392km5nAJHaJX1P/g9SNOVCssescXmbq+6zTnc2EWS3fX1v4jPyUh8bnUTpf5yVm+rrT5/4llO+fbW7ozBtE4V1YiNd5FmpXmCSGXjT18yRwu1cntCTVjcOHRstw1ZmjfJUu8u2sw0TxCt1tXFvkZ4Fj9Tt9Xb0+0akUSv5K8t3lWameYJKtXlzukHE8fLs3aEPLlqnS0NuErBrJoMkSddLZiVOluw64MqYmoI"</definedName>
    <definedName name="EPMWorkbookOptions_6" hidden="1">"IbAvQJ4zBtMllWzba8W/+sq1q/TMjMRHNXdOVpzQ9TsnGTppSd+vnZHLqe8dSej1Nan3iTW+fntbkITF+f6jK2my2pTvu5CjQKlsdoJSGH8ckMR23DDiqaxbTilrEpt0vX0xbN24fZmM12CAIRypnhqAl1zqSRtjnOgCwrOgqtdDb5AgN80xNrk1R0YWxZwv7vds29Pwqd0wA2sNN10g5PAnwg4yXegAHhK/Re9b9q9fVt6LO3uNfwGmFkse"</definedName>
    <definedName name="EPMWorkbookOptions_7" hidden="1">"7icAAA=="</definedName>
    <definedName name="EV__EVCOM_OPTIONS__" hidden="1">8</definedName>
    <definedName name="EV__EXPOPTIONS__" hidden="1">1</definedName>
    <definedName name="EV__LASTREFTIME__" hidden="1">"(GMT-05:00)4/18/2017 4:58:12 PM"</definedName>
    <definedName name="EV__MAXEXPCOLS__" hidden="1">100</definedName>
    <definedName name="EV__MAXEXPROWS__" hidden="1">1000</definedName>
    <definedName name="EV__MEMORYCVW__" hidden="1">0</definedName>
    <definedName name="EV__WBEVMODE__" hidden="1">0</definedName>
    <definedName name="EV__WBREFOPTIONS__" hidden="1">134217735</definedName>
    <definedName name="EV__WBVERSION__" hidden="1">0</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QUIRED_BY_REPORTING_BANK_FDIC" hidden="1">"c6535"</definedName>
    <definedName name="IQ_ADDIN" hidden="1">"AUTO"</definedName>
    <definedName name="IQ_ADDITIONAL_NON_INT_INC_FDIC" hidden="1">"c6574"</definedName>
    <definedName name="IQ_ADJUSTABLE_RATE_LOANS_FDIC" hidden="1">"c6375"</definedName>
    <definedName name="IQ_AE_BR" hidden="1">"c10"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MENDED_BALANCE_PREVIOUS_YR_FDIC" hidden="1">"c6499"</definedName>
    <definedName name="IQ_AMORT_EXPENSE_FDIC" hidden="1">"c6677"</definedName>
    <definedName name="IQ_AMORTIZED_COST_FDIC" hidden="1">"c6426"</definedName>
    <definedName name="IQ_AP_BR" hidden="1">"c34"</definedName>
    <definedName name="IQ_AR_BR" hidden="1">"c41"</definedName>
    <definedName name="IQ_ASSET_BACKED_FDIC" hidden="1">"c6301"</definedName>
    <definedName name="IQ_ASSET_WRITEDOWN_BR" hidden="1">"c50"</definedName>
    <definedName name="IQ_ASSET_WRITEDOWN_CF_BR" hidden="1">"c53"</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PRICE_TARGET" hidden="1">"c82"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CAPEX_BR" hidden="1">"c111"</definedName>
    <definedName name="IQ_CASH_DIVIDENDS_NET_INCOME_FDIC" hidden="1">"c6738"</definedName>
    <definedName name="IQ_CASH_IN_PROCESS_FDIC" hidden="1">"c6386"</definedName>
    <definedName name="IQ_CCE_FDIC" hidden="1">"c6296"</definedName>
    <definedName name="IQ_CH" hidden="1">110000</definedName>
    <definedName name="IQ_CHANGE_AP_BR" hidden="1">"c135"</definedName>
    <definedName name="IQ_CHANGE_AR_BR" hidden="1">"c142"</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OTHER_NET_OPER_ASSETS_BR" hidden="1">"c3595"</definedName>
    <definedName name="IQ_CHANGE_OTHER_WORK_CAP_BR" hidden="1">"c154"</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LASSB_OUTSTANDING_BS_DATE" hidden="1">"c1972"</definedName>
    <definedName name="IQ_CLASSB_OUTSTANDING_FILING_DATE" hidden="1">"c1974"</definedName>
    <definedName name="IQ_CMO_FDIC" hidden="1">"c6406"</definedName>
    <definedName name="IQ_COLLECTION_DOMESTIC_FDIC" hidden="1">"c6387"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_APIC_BR" hidden="1">"c185"</definedName>
    <definedName name="IQ_COMMON_FDIC" hidden="1">"c6350"</definedName>
    <definedName name="IQ_COMMON_ISSUED_BR" hidden="1">"c199"</definedName>
    <definedName name="IQ_COMMON_REP_BR" hidden="1">"c208"</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TRACTS_OTHER_COMMODITIES_EQUITIES_FDIC" hidden="1">"c6522"</definedName>
    <definedName name="IQ_CONV_RATE" hidden="1">"c2192"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OF_FUNDING_ASSETS_FDIC" hidden="1">"c6725"</definedName>
    <definedName name="IQ_CQ" hidden="1">5000</definedName>
    <definedName name="IQ_CREDIT_CARD_CHARGE_OFFS_FDIC" hidden="1">"c6652"</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PROVISION_NET_CHARGE_OFFS_FDIC" hidden="1">"c6734"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ENCY_COIN_DOMESTIC_FDIC" hidden="1">"c6388"</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RIVATIVES_FDIC" hidden="1">"c6523"</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EARNING_ASSETS_FDIC" hidden="1">"c6360"</definedName>
    <definedName name="IQ_EARNING_ASSETS_YIELD_FDIC" hidden="1">"c6724"</definedName>
    <definedName name="IQ_EARNINGS_COVERAGE_NET_CHARGE_OFFS_FDIC" hidden="1">"c6735"</definedName>
    <definedName name="IQ_EBT_BR" hidden="1">"c378"</definedName>
    <definedName name="IQ_EBT_EXCL_BR" hidden="1">"c381"</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ICIENCY_RATIO_FDIC" hidden="1">"c6736"</definedName>
    <definedName name="IQ_EQUITY_CAPITAL_ASSETS_FDIC" hidden="1">"c6744"</definedName>
    <definedName name="IQ_EQUITY_FDIC" hidden="1">"c6353"</definedName>
    <definedName name="IQ_EQUITY_SECURITIES_FDIC" hidden="1">"c6304"</definedName>
    <definedName name="IQ_EQUITY_SECURITY_EXPOSURES_FDIC" hidden="1">"c6664"</definedName>
    <definedName name="IQ_EST_EPS_SURPRISE" hidden="1">"c1635"</definedName>
    <definedName name="IQ_ESTIMATED_ASSESSABLE_DEPOSITS_FDIC" hidden="1">"c6490"</definedName>
    <definedName name="IQ_ESTIMATED_INSURED_DEPOSITS_FDIC" hidden="1">"c6491"</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_BR" hidden="1">"c412"</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ED_FUNDS_PURCHASED_FDIC" hidden="1">"c6343"</definedName>
    <definedName name="IQ_FED_FUNDS_SOLD_FDIC" hidden="1">"c6307"</definedName>
    <definedName name="IQ_FH" hidden="1">100000</definedName>
    <definedName name="IQ_FHLB_ADVANCES_FDIC" hidden="1">"c6366"</definedName>
    <definedName name="IQ_FHLB_DUE_AFTER_FIVE" hidden="1">"c2086"</definedName>
    <definedName name="IQ_FIDUCIARY_ACTIVITIES_FDIC" hidden="1">"c6571"</definedName>
    <definedName name="IQ_FIFETEEN_YEAR_FIXED_AND_FLOATING_RATE_FDIC" hidden="1">"c6423"</definedName>
    <definedName name="IQ_FIFETEEN_YEAR_MORTGAGE_PASS_THROUGHS_FDIC" hidden="1">"c6415"</definedName>
    <definedName name="IQ_FIN_DIV_CURRENT_PORT_DEBT_TOTAL" hidden="1">"c5524"</definedName>
    <definedName name="IQ_FIN_DIV_CURRENT_PORT_LEASES_TOTAL" hidden="1">"c5523"</definedName>
    <definedName name="IQ_FIN_DIV_DEBT_LT_TOTAL" hidden="1">"c5526"</definedName>
    <definedName name="IQ_FIN_DIV_LEASES_LT_TOTAL" hidden="1">"c5525"</definedName>
    <definedName name="IQ_FIN_DIV_NOTES_PAY_TOTAL" hidden="1">"c5522"</definedName>
    <definedName name="IQ_FIVE_YEAR_FIXED_AND_FLOATING_RATE_FDIC" hidden="1">"c6422"</definedName>
    <definedName name="IQ_FIVE_YEAR_MORTGAGE_PASS_THROUGHS_FDIC" hidden="1">"c6414"</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OSITS_NONTRANSACTION_ACCOUNTS_FDIC" hidden="1">"c6549"</definedName>
    <definedName name="IQ_FOREIGN_DEPOSITS_TRANSACTION_ACCOUNTS_FDIC" hidden="1">"c6541"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Q" hidden="1">500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_CONTRACTS_FDIC" hidden="1">"c6517"</definedName>
    <definedName name="IQ_FX_CONTRACTS_SPOT_FDIC" hidden="1">"c6356"</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W_AMORT_BR" hidden="1">"c532"</definedName>
    <definedName name="IQ_GW_INTAN_AMORT_BR" hidden="1">"c1470"</definedName>
    <definedName name="IQ_GW_INTAN_AMORT_CF_BR" hidden="1">"c1473"</definedName>
    <definedName name="IQ_HELD_MATURITY_FDIC" hidden="1">"c6408"</definedName>
    <definedName name="IQ_HOME_EQUITY_LOC_NET_CHARGE_OFFS_FDIC" hidden="1">"c6644"</definedName>
    <definedName name="IQ_HOME_EQUITY_LOC_TOTAL_CHARGE_OFFS_FDIC" hidden="1">"c6606"</definedName>
    <definedName name="IQ_HOME_EQUITY_LOC_TOTAL_RECOVERIES_FDIC" hidden="1">"c6625"</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NC_EQUITY_BR" hidden="1">"c550"</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SETTLE_BR" hidden="1">"c572"</definedName>
    <definedName name="IQ_INSIDER_LOANS_FDIC" hidden="1">"c6365"</definedName>
    <definedName name="IQ_INSTITUTIONS_EARNINGS_GAINS_FDIC" hidden="1">"c6723"</definedName>
    <definedName name="IQ_INSURANCE_COMMISSION_FEES_FDIC" hidden="1">"c6670"</definedName>
    <definedName name="IQ_INSURANCE_UNDERWRITING_INCOME_FDIC" hidden="1">"c6671"</definedName>
    <definedName name="IQ_INT_DEMAND_NOTES_FDIC" hidden="1">"c6567"</definedName>
    <definedName name="IQ_INT_DOMESTIC_DEPOSITS_FDIC" hidden="1">"c6564"</definedName>
    <definedName name="IQ_INT_EXP_BR" hidden="1">"c586"</definedName>
    <definedName name="IQ_INT_EXP_TOTAL_FDIC" hidden="1">"c6569"</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OREIGN_LOANS_FDIC" hidden="1">"c6556"</definedName>
    <definedName name="IQ_INT_INC_LEASE_RECEIVABLES_FDIC" hidden="1">"c6557"</definedName>
    <definedName name="IQ_INT_INC_OTHER_FDIC" hidden="1">"c6562"</definedName>
    <definedName name="IQ_INT_INC_SECURITIES_FDIC" hidden="1">"c6559"</definedName>
    <definedName name="IQ_INT_INC_TOTAL_FDIC" hidden="1">"c6563"</definedName>
    <definedName name="IQ_INT_INC_TRADING_ACCOUNTS_FDIC" hidden="1">"c6560"</definedName>
    <definedName name="IQ_INT_SUB_NOTES_FDIC" hidden="1">"c6568"</definedName>
    <definedName name="IQ_INTEL_EPS_EST" hidden="1">"c24729"</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LT_DEBT" hidden="1">"c2086"</definedName>
    <definedName name="IQ_INTEREST_RATE_CONTRACTS_FDIC" hidden="1">"c6512"</definedName>
    <definedName name="IQ_INTEREST_RATE_EXPOSURES_FDIC" hidden="1">"c6662"</definedName>
    <definedName name="IQ_INVEST_LOANS_CF_BR" hidden="1">"c630"</definedName>
    <definedName name="IQ_INVEST_SECURITY_CF_BR" hidden="1">"c639"</definedName>
    <definedName name="IQ_INVESTMENT_BANKING_OTHER_FEES_FDIC" hidden="1">"c6666"</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UED_GUARANTEED_US_FDIC" hidden="1">"c6404"</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_BR" hidden="1">"c649"</definedName>
    <definedName name="IQ_LIFE_INSURANCE_ASSETS_FDIC" hidden="1">"c6372"</definedName>
    <definedName name="IQ_LISTING_CURRENCY" hidden="1">"c2127"</definedName>
    <definedName name="IQ_LOAN_COMMITMENTS_REVOLVING_FDIC" hidden="1">"c6524"</definedName>
    <definedName name="IQ_LOAN_LOSS_ALLOW_FDIC" hidden="1">"c6326"</definedName>
    <definedName name="IQ_LOAN_LOSS_ALLOWANCE_NONCURRENT_LOANS_FDIC" hidden="1">"c6740"</definedName>
    <definedName name="IQ_LOAN_LOSSES_FDIC" hidden="1">"c6580"</definedName>
    <definedName name="IQ_LOANS_AND_LEASES_HELD_FDIC" hidden="1">"c6367"</definedName>
    <definedName name="IQ_LOANS_CF_BR" hidden="1">"c661"</definedName>
    <definedName name="IQ_LOANS_DEPOSITORY_INSTITUTIONS_FDIC" hidden="1">"c6382"</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SS_ALLOWANCE_LOANS_FDIC" hidden="1">"c6739"</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ACRO_SURVEY_CONSUMER_SENTIMENT" hidden="1">"c20808"</definedName>
    <definedName name="IQ_MATURITY_ONE_YEAR_LESS_FDIC" hidden="1">"c6425"</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RGER_BR" hidden="1">"c715"</definedName>
    <definedName name="IQ_MERGER_RESTRUCTURE_BR" hidden="1">"c721"</definedName>
    <definedName name="IQ_MINORITY_INTEREST_BR" hidden="1">"c729"</definedName>
    <definedName name="IQ_MONEY_MARKET_DEPOSIT_ACCOUNTS_FDIC" hidden="1">"c6553"</definedName>
    <definedName name="IQ_MONTH" hidden="1">15000</definedName>
    <definedName name="IQ_MORTGAGE_BACKED_SECURITIES_FDIC" hidden="1">"c6402"</definedName>
    <definedName name="IQ_MORTGAGE_SERVICING_FDIC" hidden="1">"c6335"</definedName>
    <definedName name="IQ_MTD" hidden="1">800000</definedName>
    <definedName name="IQ_MULTIFAMILY_RESIDENTIAL_LOANS_FDIC" hidden="1">"c6311"</definedName>
    <definedName name="IQ_NAMES_REVISION_DATE_" hidden="1">41829.3635416667</definedName>
    <definedName name="IQ_NAV_ACT_OR_EST" hidden="1">"c2225"</definedName>
    <definedName name="IQ_NET_CHARGE_OFFS_FDIC" hidden="1">"c6641"</definedName>
    <definedName name="IQ_NET_CHARGE_OFFS_LOANS_FDIC" hidden="1">"c6751"</definedName>
    <definedName name="IQ_NET_DEBT_ISSUED_BR" hidden="1">"c753"</definedName>
    <definedName name="IQ_NET_INCOME_FDIC" hidden="1">"c6587"</definedName>
    <definedName name="IQ_NET_INT_INC_BNK_FDIC" hidden="1">"c6570"</definedName>
    <definedName name="IQ_NET_INT_INC_BR" hidden="1">"c765"</definedName>
    <definedName name="IQ_NET_INTEREST_MARGIN_FDIC" hidden="1">"c6726"</definedName>
    <definedName name="IQ_NET_LOANS_LEASES_CORE_DEPOSITS_FDIC" hidden="1">"c6743"</definedName>
    <definedName name="IQ_NET_LOANS_LEASES_DEPOSITS_FDIC" hidden="1">"c6742"</definedName>
    <definedName name="IQ_NET_OPERATING_INCOME_ASSETS_FDIC" hidden="1">"c6729"</definedName>
    <definedName name="IQ_NET_SECURITIZATION_INCOME_FDIC" hidden="1">"c6669"</definedName>
    <definedName name="IQ_NET_SERVICING_FEES_FDIC" hidden="1">"c6668"</definedName>
    <definedName name="IQ_NON_INT_EXP_FDIC" hidden="1">"c6579"</definedName>
    <definedName name="IQ_NON_INT_INC_FDIC" hidden="1">"c6575"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TM" hidden="1">6000</definedName>
    <definedName name="IQ_NUM_OFFICES" hidden="1">"c2088"</definedName>
    <definedName name="IQ_NUMBER_DEPOSITS_LESS_THAN_100K_FDIC" hidden="1">"c6495"</definedName>
    <definedName name="IQ_NUMBER_DEPOSITS_MORE_THAN_100K_FDIC" hidden="1">"c6493"</definedName>
    <definedName name="IQ_NUMBER_SHAREHOLDERS_CLASSB" hidden="1">"c1969"</definedName>
    <definedName name="IQ_OBLIGATIONS_OF_STATES_TOTAL_LOANS_FOREIGN_FDIC" hidden="1">"c6447"</definedName>
    <definedName name="IQ_OBLIGATIONS_STATES_FDIC" hidden="1">"c6431"</definedName>
    <definedName name="IQ_OG_OTHER_ADJ" hidden="1">"c1999"</definedName>
    <definedName name="IQ_OG_TOTAL_OIL_PRODUCTON" hidden="1">"c2059"</definedName>
    <definedName name="IQ_OPENED55" hidden="1">1</definedName>
    <definedName name="IQ_OPER_INC_BR" hidden="1">"c850"</definedName>
    <definedName name="IQ_OPTIONS_EXCERCISED" hidden="1">"c2116"</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MORT_BR" hidden="1">"c5566"</definedName>
    <definedName name="IQ_OTHER_ASSETS_BR" hidden="1">"c862"</definedName>
    <definedName name="IQ_OTHER_ASSETS_FDIC" hidden="1">"c6338"</definedName>
    <definedName name="IQ_OTHER_BORROWED_FUNDS_FDIC" hidden="1">"c6345"</definedName>
    <definedName name="IQ_OTHER_CA_SUPPL_BR" hidden="1">"c871"</definedName>
    <definedName name="IQ_OTHER_CL_SUPPL_BR" hidden="1">"c880"</definedName>
    <definedName name="IQ_OTHER_COMPREHENSIVE_INCOME_FDIC" hidden="1">"c6503"</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QUITY_BR" hidden="1">"c888"</definedName>
    <definedName name="IQ_OTHER_FINANCE_ACT_BR" hidden="1">"c895"</definedName>
    <definedName name="IQ_OTHER_FINANCE_ACT_SUPPL_BR" hidden="1">"c901"</definedName>
    <definedName name="IQ_OTHER_INSURANCE_FEES_FDIC" hidden="1">"c6672"</definedName>
    <definedName name="IQ_OTHER_INTAN_BR" hidden="1">"c909"</definedName>
    <definedName name="IQ_OTHER_INTANGIBLE_FDIC" hidden="1">"c6337"</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IABILITIES_FDIC" hidden="1">"c6347"</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T_ASSETS_BR" hidden="1">"c948"</definedName>
    <definedName name="IQ_OTHER_NON_INT_EXP_FDIC" hidden="1">"c6578"</definedName>
    <definedName name="IQ_OTHER_NON_INT_EXPENSE_FDIC" hidden="1">"c6679"</definedName>
    <definedName name="IQ_OTHER_NON_INT_INC_FDIC" hidden="1">"c6676"</definedName>
    <definedName name="IQ_OTHER_NON_OPER_EXP_BR" hidden="1">"c957"</definedName>
    <definedName name="IQ_OTHER_NON_OPER_EXP_SUPPL_BR" hidden="1">"c962"</definedName>
    <definedName name="IQ_OTHER_OFF_BS_LIAB_FDIC" hidden="1">"c6533"</definedName>
    <definedName name="IQ_OTHER_OPER_ACT_BR" hidden="1">"c985"</definedName>
    <definedName name="IQ_OTHER_OPER_BR" hidden="1">"c990"</definedName>
    <definedName name="IQ_OTHER_OPER_SUPPL_BR" hidden="1">"c994"</definedName>
    <definedName name="IQ_OTHER_OPER_TOT_BR" hidden="1">"c1000"</definedName>
    <definedName name="IQ_OTHER_RE_OWNED_FDIC" hidden="1">"c6330"</definedName>
    <definedName name="IQ_OTHER_REV_BR" hidden="1">"c1011"</definedName>
    <definedName name="IQ_OTHER_REV_SUPPL_BR" hidden="1">"c1016"</definedName>
    <definedName name="IQ_OTHER_SAVINGS_DEPOSITS_FDIC" hidden="1">"c6554"</definedName>
    <definedName name="IQ_OTHER_TRANSACTIONS_FDIC" hidden="1">"c6504"</definedName>
    <definedName name="IQ_OTHER_UNUSED_COMMITMENTS_FDIC" hidden="1">"c6530"</definedName>
    <definedName name="IQ_OTHER_UNUSUAL_BR" hidden="1">"c1561"</definedName>
    <definedName name="IQ_OTHER_UNUSUAL_SUPPL_BR" hidden="1">"c1496"</definedName>
    <definedName name="IQ_OUTSTANDING_FILING_DATE_TOTAL" hidden="1">"c2107"</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C_WRITTEN" hidden="1">"c1027"</definedName>
    <definedName name="IQ_PERCENT_INSURED_FDIC" hidden="1">"c6374"</definedName>
    <definedName name="IQ_PERIODDATE_FDIC" hidden="1">"c13646"</definedName>
    <definedName name="IQ_PLEDGED_SECURITIES_FDIC" hidden="1">"c6401"</definedName>
    <definedName name="IQ_PRE_TAX_INCOME_FDIC" hidden="1">"c6581"</definedName>
    <definedName name="IQ_PREF_ISSUED_BR" hidden="1">"c1047"</definedName>
    <definedName name="IQ_PREF_OTHER_BR" hidden="1">"c1055"</definedName>
    <definedName name="IQ_PREF_REP_BR" hidden="1">"c1062"</definedName>
    <definedName name="IQ_PREFERRED_FDIC" hidden="1">"c6349"</definedName>
    <definedName name="IQ_PREMISES_EQUIPMENT_FDIC" hidden="1">"c6577"</definedName>
    <definedName name="IQ_PRETAX_RETURN_ASSETS_FDIC" hidden="1">"c6731"</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LATED_PLANS_FDIC" hidden="1">"c6320"</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IDENTIAL_LOANS" hidden="1">"c1102"</definedName>
    <definedName name="IQ_RESTATEMENTS_NET_FDIC" hidden="1">"c6500"</definedName>
    <definedName name="IQ_RESTRUCTURE_BR" hidden="1">"c1106"</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INGS_AVERAGE_EQUITY_FDIC" hidden="1">"c6733"</definedName>
    <definedName name="IQ_RETURN_ASSETS_BROK" hidden="1">"c1115"</definedName>
    <definedName name="IQ_RETURN_ASSETS_FDIC" hidden="1">"c6730"</definedName>
    <definedName name="IQ_RETURN_EQUITY_BROK" hidden="1">"c1120"</definedName>
    <definedName name="IQ_RETURN_EQUITY_FDIC" hidden="1">"c6732"</definedName>
    <definedName name="IQ_REVALUATION_GAINS_FDIC" hidden="1">"c6428"</definedName>
    <definedName name="IQ_REVALUATION_LOSSES_FDIC" hidden="1">"c6429"</definedName>
    <definedName name="IQ_RISK_WEIGHTED_ASSETS_FDIC" hidden="1">"c6370"</definedName>
    <definedName name="IQ_SALARY_FDIC" hidden="1">"c6576"</definedName>
    <definedName name="IQ_SALE_CONVERSION_RETIREMENT_STOCK_FDIC" hidden="1">"c6661"</definedName>
    <definedName name="IQ_SALE_INTAN_CF_BR" hidden="1">"c1133"</definedName>
    <definedName name="IQ_SALE_PPE_CF_BR" hidden="1">"c1139"</definedName>
    <definedName name="IQ_SALE_REAL_ESTATE_CF_BR" hidden="1">"c1145"</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RVICE_CHARGES_FDIC" hidden="1">"c6572"</definedName>
    <definedName name="IQ_SHAREOUTSTANDING" hidden="1">"c1347"</definedName>
    <definedName name="IQ_SPECIAL_DIV_CF_BR" hidden="1">"c1171"</definedName>
    <definedName name="IQ_ST_DEBT_BR" hidden="1">"c1178"</definedName>
    <definedName name="IQ_ST_DEBT_ISSUED_BR" hidden="1">"c1183"</definedName>
    <definedName name="IQ_ST_DEBT_REPAID_BR" hidden="1">"c1191"</definedName>
    <definedName name="IQ_STATES_NONTRANSACTION_ACCOUNTS_FDIC" hidden="1">"c6547"</definedName>
    <definedName name="IQ_STATES_TOTAL_DEPOSITS_FDIC" hidden="1">"c6473"</definedName>
    <definedName name="IQ_STATES_TRANSACTION_ACCOUNTS_FDIC" hidden="1">"c6539"</definedName>
    <definedName name="IQ_SUB_DEBT_FDIC" hidden="1">"c6346"</definedName>
    <definedName name="IQ_SURPLUS_FDIC" hidden="1">"c6351"</definedName>
    <definedName name="IQ_TARGET_PRICE_LASTCLOSE" hidden="1">"c1855"</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ME_DEPOSITS_LESS_THAN_100K_FDIC" hidden="1">"c6465"</definedName>
    <definedName name="IQ_TIME_DEPOSITS_MORE_THAN_100K_FDIC" hidden="1">"c6470"</definedName>
    <definedName name="IQ_TODAY" hidden="1">0</definedName>
    <definedName name="IQ_TOTAL_AR_BR" hidden="1">"c1231"</definedName>
    <definedName name="IQ_TOTAL_ASSETS_FDIC" hidden="1">"c6339"</definedName>
    <definedName name="IQ_TOTAL_CHARGE_OFFS_FDIC" hidden="1">"c6603"</definedName>
    <definedName name="IQ_TOTAL_DEBT_ISSUED_BR" hidden="1">"c1253"</definedName>
    <definedName name="IQ_TOTAL_DEBT_REPAID_BR" hidden="1">"c1260"</definedName>
    <definedName name="IQ_TOTAL_DEBT_SECURITIES_FDIC" hidden="1">"c6410"</definedName>
    <definedName name="IQ_TOTAL_DEPOSITS_FDIC" hidden="1">"c6342"</definedName>
    <definedName name="IQ_TOTAL_EMPLOYEES_FDIC" hidden="1">"c6355"</definedName>
    <definedName name="IQ_TOTAL_LIAB_BR" hidden="1">"c1278"</definedName>
    <definedName name="IQ_TOTAL_LIAB_EQUITY_FDIC" hidden="1">"c6354"</definedName>
    <definedName name="IQ_TOTAL_LIABILITIES_FDIC" hidden="1">"c6348"</definedName>
    <definedName name="IQ_TOTAL_OPER_EXP_BR" hidden="1">"c1284"</definedName>
    <definedName name="IQ_TOTAL_PENSION_OBLIGATION" hidden="1">"c1292"</definedName>
    <definedName name="IQ_TOTAL_RECOVERIES_FDIC" hidden="1">"c6622"</definedName>
    <definedName name="IQ_TOTAL_REV_BNK_FDIC" hidden="1">"c6786"</definedName>
    <definedName name="IQ_TOTAL_REV_BR" hidden="1">"c1303"</definedName>
    <definedName name="IQ_TOTAL_RISK_BASED_CAPITAL_RATIO_FDIC" hidden="1">"c6747"</definedName>
    <definedName name="IQ_TOTAL_SECURITIES_FDIC" hidden="1">"c6306"</definedName>
    <definedName name="IQ_TOTAL_TIME_DEPOSITS_FDIC" hidden="1">"c6497"</definedName>
    <definedName name="IQ_TOTAL_TIME_SAVINGS_DEPOSITS_FDIC" hidden="1">"c6498"</definedName>
    <definedName name="IQ_TOTAL_UNUSED_COMMITMENTS_FDIC" hidden="1">"c6536"</definedName>
    <definedName name="IQ_TOTAL_UNUSUAL_BR" hidden="1">"c5517"</definedName>
    <definedName name="IQ_TRADING_ACCOUNT_GAINS_FEES_FDIC" hidden="1">"c6573"</definedName>
    <definedName name="IQ_TRADING_ASSETS_FDIC" hidden="1">"c6328"</definedName>
    <definedName name="IQ_TRADING_LIABILITIES_FDIC" hidden="1">"c6344"</definedName>
    <definedName name="IQ_TRANSACTION_ACCOUNTS_FDIC" hidden="1">"c6544"</definedName>
    <definedName name="IQ_TREASURY_OTHER_EQUITY_BR" hidden="1">"c1314"</definedName>
    <definedName name="IQ_TREASURY_STOCK_TRANSACTIONS_FDIC" hidden="1">"c6501"</definedName>
    <definedName name="IQ_TWELVE_MONTHS_FIXED_AND_FLOATING_FDIC" hidden="1">"c6420"</definedName>
    <definedName name="IQ_TWELVE_MONTHS_MORTGAGE_PASS_THROUGHS_FDIC" hidden="1">"c6412"</definedName>
    <definedName name="IQ_UNDIVIDED_PROFITS_FDIC" hidden="1">"c6352"</definedName>
    <definedName name="IQ_UNEARN_REV_CURRENT_BR" hidden="1">"c1324"</definedName>
    <definedName name="IQ_UNEARNED_INCOME_FDIC" hidden="1">"c6324"</definedName>
    <definedName name="IQ_UNEARNED_INCOME_FOREIGN_FDIC" hidden="1">"c6385"</definedName>
    <definedName name="IQ_UNPROFITABLE_INSTITUTIONS_FDIC" hidden="1">"c6722"</definedName>
    <definedName name="IQ_UNUSED_LOAN_COMMITMENTS_FDIC" hidden="1">"c6368"</definedName>
    <definedName name="IQ_US_BRANCHES_FOREIGN_BANK_LOANS_FDIC" hidden="1">"c6435"</definedName>
    <definedName name="IQ_US_BRANCHES_FOREIGN_BANKS_FDIC" hidden="1">"c6390"</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VALUATION_ALLOWANCES_FDIC" hidden="1">"c6400"</definedName>
    <definedName name="IQ_VC_REVENUE_FDIC" hidden="1">"c6667"</definedName>
    <definedName name="IQ_VOLATILE_LIABILITIES_FDIC" hidden="1">"c6364"</definedName>
    <definedName name="IQ_WEEK" hidden="1">50000</definedName>
    <definedName name="IQ_WRITTEN_OPTION_CONTRACTS_FDIC" hidden="1">"c6509"</definedName>
    <definedName name="IQ_WRITTEN_OPTION_CONTRACTS_FX_RISK_FDIC" hidden="1">"c6514"</definedName>
    <definedName name="IQ_WRITTEN_OPTION_CONTRACTS_NON_FX_IR_FDIC" hidden="1">"c6519"</definedName>
    <definedName name="IQ_YTD" hidden="1">3000</definedName>
    <definedName name="IQ_YTDMONTH" hidden="1">130000</definedName>
    <definedName name="jjj" hidden="1">{"Page 1",#N/A,FALSE,"INDSDUE2";"Page 2",#N/A,FALSE,"INDSDUE2"}</definedName>
    <definedName name="wrn.Print." hidden="1">{"Page 1",#N/A,FALSE,"INDSDUE2";"Page 2",#N/A,FALSE,"INDSDUE2"}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8" i="1" l="1"/>
  <c r="F39" i="1" s="1"/>
  <c r="F23" i="1"/>
  <c r="F24" i="1" s="1"/>
  <c r="P10" i="1"/>
  <c r="P38" i="1" s="1"/>
  <c r="P39" i="1" s="1"/>
  <c r="R10" i="1"/>
  <c r="R38" i="1" s="1"/>
  <c r="R39" i="1" s="1"/>
  <c r="D10" i="1"/>
  <c r="P9" i="1"/>
  <c r="P33" i="1" s="1"/>
  <c r="R9" i="1"/>
  <c r="R33" i="1" s="1"/>
  <c r="F33" i="1"/>
  <c r="F34" i="1" s="1"/>
  <c r="D9" i="1"/>
  <c r="P8" i="1"/>
  <c r="P28" i="1" s="1"/>
  <c r="R8" i="1"/>
  <c r="R28" i="1" s="1"/>
  <c r="R29" i="1" s="1"/>
  <c r="F28" i="1"/>
  <c r="D8" i="1"/>
  <c r="N7" i="1"/>
  <c r="N23" i="1" s="1"/>
  <c r="N24" i="1" s="1"/>
  <c r="P7" i="1"/>
  <c r="P23" i="1" s="1"/>
  <c r="P24" i="1" s="1"/>
  <c r="D7" i="1"/>
  <c r="N6" i="1"/>
  <c r="J11" i="1"/>
  <c r="H11" i="1"/>
  <c r="F18" i="1"/>
  <c r="F19" i="1" s="1"/>
  <c r="D6" i="1"/>
  <c r="D11" i="1" l="1"/>
  <c r="N18" i="1"/>
  <c r="P34" i="1"/>
  <c r="P29" i="1"/>
  <c r="N19" i="1"/>
  <c r="F29" i="1"/>
  <c r="F41" i="1" s="1"/>
  <c r="F42" i="1" s="1"/>
  <c r="R34" i="1"/>
  <c r="L11" i="1"/>
  <c r="N9" i="1"/>
  <c r="N33" i="1" s="1"/>
  <c r="N34" i="1" s="1"/>
  <c r="N10" i="1"/>
  <c r="N38" i="1" s="1"/>
  <c r="N39" i="1" s="1"/>
  <c r="F11" i="1"/>
  <c r="R7" i="1"/>
  <c r="R23" i="1" s="1"/>
  <c r="R24" i="1" s="1"/>
  <c r="R6" i="1"/>
  <c r="N8" i="1"/>
  <c r="N28" i="1" s="1"/>
  <c r="N29" i="1" s="1"/>
  <c r="P6" i="1"/>
  <c r="R11" i="1" l="1"/>
  <c r="R18" i="1"/>
  <c r="R19" i="1" s="1"/>
  <c r="R41" i="1" s="1"/>
  <c r="R42" i="1" s="1"/>
  <c r="N41" i="1"/>
  <c r="N11" i="1"/>
  <c r="P18" i="1"/>
  <c r="P19" i="1" s="1"/>
  <c r="P41" i="1" s="1"/>
  <c r="P11" i="1"/>
  <c r="N42" i="1" l="1"/>
  <c r="P42" i="1"/>
</calcChain>
</file>

<file path=xl/sharedStrings.xml><?xml version="1.0" encoding="utf-8"?>
<sst xmlns="http://schemas.openxmlformats.org/spreadsheetml/2006/main" count="82" uniqueCount="46">
  <si>
    <t>Column O</t>
  </si>
  <si>
    <t>Columns E and S</t>
  </si>
  <si>
    <t>After Reserve</t>
  </si>
  <si>
    <t>Before Reserve</t>
  </si>
  <si>
    <t>Column Q</t>
  </si>
  <si>
    <t>Transfer &amp; Adj.</t>
  </si>
  <si>
    <t>(BS 107)</t>
  </si>
  <si>
    <t>MFR</t>
  </si>
  <si>
    <t>(BS 105)</t>
  </si>
  <si>
    <t>(BS 108)</t>
  </si>
  <si>
    <t>B-9</t>
  </si>
  <si>
    <t>vs. MFR B-9</t>
  </si>
  <si>
    <t>vs. ( BS 107)</t>
  </si>
  <si>
    <t>TOTAL STEAM PRODUCTION</t>
  </si>
  <si>
    <t>TOTAL OTHER PRODUCTION</t>
  </si>
  <si>
    <t>Total Transmission Plant</t>
  </si>
  <si>
    <t>Total Distribution Plant</t>
  </si>
  <si>
    <t>Total General Plant</t>
  </si>
  <si>
    <t>TOTAL TOTAL</t>
  </si>
  <si>
    <t>Note A</t>
  </si>
  <si>
    <t>Net Book Value BB 1,2,3 early shutdown</t>
  </si>
  <si>
    <t>*</t>
  </si>
  <si>
    <t>Budget Error 311.40 excess retirements</t>
  </si>
  <si>
    <t>Temporary adj. for BB 1,2,3 surviving assets</t>
  </si>
  <si>
    <t>**</t>
  </si>
  <si>
    <t>Other</t>
  </si>
  <si>
    <t>Budget Error 343.43 excess retirements</t>
  </si>
  <si>
    <t>Net Book Value AMR early shutdown</t>
  </si>
  <si>
    <t>Budget Error 370.00 excess retirements</t>
  </si>
  <si>
    <t>Total Differences</t>
  </si>
  <si>
    <t>Note B</t>
  </si>
  <si>
    <t>Note  A:</t>
  </si>
  <si>
    <t>(BS 105) Before Reserve Transfers and Adjustments reconciles to the MFR B-9</t>
  </si>
  <si>
    <t>Note  B:</t>
  </si>
  <si>
    <t>Performing the depreciation study using budgeted books through 12/31/2021, requires reserve adjustments to manage the reserve ratio going into the remaining life formula for a couple of reasons.</t>
  </si>
  <si>
    <t>In December 2021, the early shutdown assets related to Big Bend Units 1,2,3 and AMR meters were retired on MFR B-7 and MFR B-9.</t>
  </si>
  <si>
    <t>Also, budget errors occurred causing excess retirement postings on MFR B-7 and MFR B-9.</t>
  </si>
  <si>
    <t>As a result, the MFR B-9 ending balance for Dec 2021 are significantly under recovered and causes the reserve ratio percentage to decrease.</t>
  </si>
  <si>
    <t>These reserve adjustments were necessary to produce an acceptable depreciation rate when using budgeted books through 12/31/2021.</t>
  </si>
  <si>
    <t>The removal of the Big Bend Units 1,2,3 and AMR net book values from the reserve is necessary, since the company is seeking an alternative way of recovery outside of depreciation rates.</t>
  </si>
  <si>
    <t>The removal of excess retirement budget errors from the reserve is necessary, to not artificially overstate the remaining life formula's calculation of depreciation rates.</t>
  </si>
  <si>
    <t>The temporary adjustments for BB 1,2,3 surviving assets were needed to smooth down peaking depreciation rates resulting from early shutdown processing.</t>
  </si>
  <si>
    <t>* The Big Bend Units 1,2,3 and AMR early shutdown asset net books values are embedded in MFR B-7 and B-9.</t>
  </si>
  <si>
    <t>* The budgeted excess retirements are embedded in MFR B-7 and B-9, this error has understated the plant balances and depreciation expense profiles for test year 2022.</t>
  </si>
  <si>
    <t>** The temporary adj. for BB 1,2,3 surviving assets is only for study purposes.</t>
  </si>
  <si>
    <t>The lower the reserve ratio percentage used in the remaining life formula yields a higher depreciation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</si>
</sst>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s>
  <borders count="4">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diagonal/>
    </border>
  </borders>
  <cellStyleXfs count="2">
    <xf numFmtId="0" fontId="0" fillId="0" borderId="0"/>
    <xf numFmtId="43" fontId="1" fillId="0" borderId="0" applyFont="0" applyFill="0" applyBorder="0" applyAlignment="0" applyProtection="0"/>
  </cellStyleXfs>
  <cellXfs count="16">
    <xf numFmtId="0" fontId="0" fillId="0" borderId="0" xfId="0"/>
    <xf numFmtId="0" fontId="2" fillId="2" borderId="0" xfId="0" applyFont="1" applyFill="1" applyAlignment="1">
      <alignment horizontal="center"/>
    </xf>
    <xf numFmtId="0" fontId="2" fillId="0" borderId="0" xfId="0" applyFont="1"/>
    <xf numFmtId="0" fontId="2" fillId="3" borderId="0" xfId="0" applyFont="1" applyFill="1" applyAlignment="1">
      <alignment horizontal="center"/>
    </xf>
    <xf numFmtId="0" fontId="2" fillId="2" borderId="1" xfId="0" applyFont="1" applyFill="1" applyBorder="1" applyAlignment="1">
      <alignment horizontal="center"/>
    </xf>
    <xf numFmtId="0" fontId="2" fillId="3" borderId="1" xfId="0" applyFont="1" applyFill="1" applyBorder="1" applyAlignment="1">
      <alignment horizontal="center"/>
    </xf>
    <xf numFmtId="164" fontId="0" fillId="0" borderId="0" xfId="1" applyNumberFormat="1" applyFont="1"/>
    <xf numFmtId="164" fontId="0" fillId="0" borderId="0" xfId="0" applyNumberFormat="1"/>
    <xf numFmtId="164" fontId="2" fillId="0" borderId="2" xfId="1" applyNumberFormat="1" applyFont="1" applyBorder="1"/>
    <xf numFmtId="164" fontId="2" fillId="0" borderId="0" xfId="1" applyNumberFormat="1" applyFont="1"/>
    <xf numFmtId="164" fontId="0" fillId="0" borderId="0" xfId="1" applyNumberFormat="1" applyFont="1" applyAlignment="1">
      <alignment horizontal="center"/>
    </xf>
    <xf numFmtId="0" fontId="2" fillId="0" borderId="0" xfId="0" applyFont="1" applyAlignment="1">
      <alignment horizontal="left"/>
    </xf>
    <xf numFmtId="0" fontId="0" fillId="0" borderId="0" xfId="0" applyAlignment="1">
      <alignment horizontal="left"/>
    </xf>
    <xf numFmtId="0" fontId="0" fillId="0" borderId="0" xfId="0" applyAlignment="1">
      <alignment horizontal="center"/>
    </xf>
    <xf numFmtId="164" fontId="0" fillId="0" borderId="3" xfId="1" applyNumberFormat="1" applyFont="1" applyBorder="1"/>
    <xf numFmtId="164" fontId="1" fillId="0" borderId="0" xfId="1" applyNumberFormat="1" applyFont="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36A94-7FD8-4AC7-A678-43B4AB65D3BF}">
  <dimension ref="B2:R62"/>
  <sheetViews>
    <sheetView tabSelected="1" workbookViewId="0">
      <selection activeCell="B51" sqref="B51"/>
    </sheetView>
  </sheetViews>
  <sheetFormatPr defaultRowHeight="15" x14ac:dyDescent="0.25"/>
  <cols>
    <col min="2" max="2" width="27.5703125" bestFit="1" customWidth="1"/>
    <col min="3" max="3" width="3.28515625" customWidth="1"/>
    <col min="4" max="4" width="16.85546875" bestFit="1" customWidth="1"/>
    <col min="5" max="5" width="3.28515625" customWidth="1"/>
    <col min="6" max="6" width="20.140625" bestFit="1" customWidth="1"/>
    <col min="7" max="7" width="3.28515625" customWidth="1"/>
    <col min="8" max="8" width="16.85546875" bestFit="1" customWidth="1"/>
    <col min="9" max="9" width="3.28515625" customWidth="1"/>
    <col min="10" max="10" width="14.28515625" bestFit="1" customWidth="1"/>
    <col min="11" max="11" width="3.28515625" customWidth="1"/>
    <col min="12" max="12" width="16.42578125" customWidth="1"/>
    <col min="13" max="13" width="3.28515625" customWidth="1"/>
    <col min="14" max="14" width="16" bestFit="1" customWidth="1"/>
    <col min="15" max="15" width="3.28515625" customWidth="1"/>
    <col min="16" max="16" width="15.28515625" bestFit="1" customWidth="1"/>
    <col min="17" max="17" width="3.28515625" customWidth="1"/>
    <col min="18" max="18" width="13.42578125" bestFit="1" customWidth="1"/>
  </cols>
  <sheetData>
    <row r="2" spans="2:18" x14ac:dyDescent="0.25">
      <c r="D2" s="1" t="s">
        <v>0</v>
      </c>
      <c r="H2" s="1" t="s">
        <v>1</v>
      </c>
      <c r="N2" s="1" t="s">
        <v>2</v>
      </c>
    </row>
    <row r="3" spans="2:18" x14ac:dyDescent="0.25">
      <c r="C3" s="2"/>
      <c r="D3" s="1" t="s">
        <v>3</v>
      </c>
      <c r="E3" s="2"/>
      <c r="F3" s="1" t="s">
        <v>4</v>
      </c>
      <c r="G3" s="2"/>
      <c r="H3" s="1" t="s">
        <v>2</v>
      </c>
      <c r="I3" s="2"/>
      <c r="J3" s="2"/>
      <c r="K3" s="2"/>
      <c r="L3" s="2"/>
      <c r="M3" s="2"/>
      <c r="N3" s="1" t="s">
        <v>5</v>
      </c>
      <c r="O3" s="2"/>
      <c r="P3" s="3" t="s">
        <v>6</v>
      </c>
      <c r="Q3" s="2"/>
      <c r="R3" s="2"/>
    </row>
    <row r="4" spans="2:18" x14ac:dyDescent="0.25">
      <c r="C4" s="2"/>
      <c r="D4" s="1" t="s">
        <v>5</v>
      </c>
      <c r="E4" s="2"/>
      <c r="F4" s="1" t="s">
        <v>5</v>
      </c>
      <c r="G4" s="2"/>
      <c r="H4" s="1" t="s">
        <v>5</v>
      </c>
      <c r="I4" s="2"/>
      <c r="J4" s="3" t="s">
        <v>6</v>
      </c>
      <c r="K4" s="2"/>
      <c r="L4" s="3" t="s">
        <v>7</v>
      </c>
      <c r="M4" s="2"/>
      <c r="N4" s="3" t="s">
        <v>8</v>
      </c>
      <c r="O4" s="2"/>
      <c r="P4" s="3" t="s">
        <v>9</v>
      </c>
      <c r="Q4" s="2"/>
      <c r="R4" s="3" t="s">
        <v>8</v>
      </c>
    </row>
    <row r="5" spans="2:18" x14ac:dyDescent="0.25">
      <c r="C5" s="2"/>
      <c r="D5" s="4" t="s">
        <v>8</v>
      </c>
      <c r="E5" s="2"/>
      <c r="F5" s="4" t="s">
        <v>8</v>
      </c>
      <c r="G5" s="2"/>
      <c r="H5" s="5" t="s">
        <v>8</v>
      </c>
      <c r="I5" s="2"/>
      <c r="J5" s="5" t="s">
        <v>9</v>
      </c>
      <c r="K5" s="2"/>
      <c r="L5" s="5" t="s">
        <v>10</v>
      </c>
      <c r="M5" s="2"/>
      <c r="N5" s="5" t="s">
        <v>11</v>
      </c>
      <c r="O5" s="2"/>
      <c r="P5" s="5" t="s">
        <v>11</v>
      </c>
      <c r="Q5" s="2"/>
      <c r="R5" s="5" t="s">
        <v>12</v>
      </c>
    </row>
    <row r="6" spans="2:18" x14ac:dyDescent="0.25">
      <c r="B6" s="2" t="s">
        <v>13</v>
      </c>
      <c r="D6" s="6">
        <f>H6-F6</f>
        <v>-82646834.487500072</v>
      </c>
      <c r="F6" s="6">
        <v>553184137.48750007</v>
      </c>
      <c r="H6" s="6">
        <v>470537303</v>
      </c>
      <c r="J6" s="6">
        <v>393547741.2970565</v>
      </c>
      <c r="K6" s="6"/>
      <c r="L6" s="6">
        <v>-82647000</v>
      </c>
      <c r="N6" s="7">
        <f>H6-L6</f>
        <v>553184303</v>
      </c>
      <c r="P6" s="7">
        <f>J6-L6</f>
        <v>476194741.2970565</v>
      </c>
      <c r="R6" s="6">
        <f>H6-J6</f>
        <v>76989561.702943504</v>
      </c>
    </row>
    <row r="7" spans="2:18" x14ac:dyDescent="0.25">
      <c r="B7" s="2" t="s">
        <v>14</v>
      </c>
      <c r="D7" s="6">
        <f t="shared" ref="D7:D10" si="0">H7-F7</f>
        <v>959187681.34000003</v>
      </c>
      <c r="F7" s="6">
        <v>2603151.66</v>
      </c>
      <c r="H7" s="6">
        <v>961790833</v>
      </c>
      <c r="J7" s="6">
        <v>959187679.19083953</v>
      </c>
      <c r="K7" s="6"/>
      <c r="L7" s="6">
        <v>959188000</v>
      </c>
      <c r="N7" s="7">
        <f>H7-L7</f>
        <v>2602833</v>
      </c>
      <c r="P7" s="7">
        <f>J7-L7</f>
        <v>-320.80916047096252</v>
      </c>
      <c r="R7" s="6">
        <f>H7-J7</f>
        <v>2603153.809160471</v>
      </c>
    </row>
    <row r="8" spans="2:18" x14ac:dyDescent="0.25">
      <c r="B8" s="2" t="s">
        <v>15</v>
      </c>
      <c r="D8" s="6">
        <f t="shared" si="0"/>
        <v>243201770.16999999</v>
      </c>
      <c r="F8" s="6">
        <v>5325059.2200000007</v>
      </c>
      <c r="H8" s="6">
        <v>248526829.38999999</v>
      </c>
      <c r="J8" s="6">
        <v>248526829.38767007</v>
      </c>
      <c r="K8" s="6"/>
      <c r="L8" s="6">
        <v>243202000</v>
      </c>
      <c r="N8" s="7">
        <f>H8-L8</f>
        <v>5324829.3899999857</v>
      </c>
      <c r="P8" s="7">
        <f>J8-L8</f>
        <v>5324829.3876700699</v>
      </c>
      <c r="R8" s="6">
        <f>H8-J8</f>
        <v>2.3299157619476318E-3</v>
      </c>
    </row>
    <row r="9" spans="2:18" x14ac:dyDescent="0.25">
      <c r="B9" s="2" t="s">
        <v>16</v>
      </c>
      <c r="D9" s="6">
        <f t="shared" si="0"/>
        <v>1030955276.86</v>
      </c>
      <c r="F9" s="6">
        <v>47699400.277604729</v>
      </c>
      <c r="H9" s="6">
        <v>1078654677.1376047</v>
      </c>
      <c r="J9" s="6">
        <v>1067102148.0469142</v>
      </c>
      <c r="K9" s="6"/>
      <c r="L9" s="6">
        <v>1030955000</v>
      </c>
      <c r="N9" s="7">
        <f>H9-L9</f>
        <v>47699677.137604713</v>
      </c>
      <c r="P9" s="7">
        <f>J9-L9</f>
        <v>36147148.04691422</v>
      </c>
      <c r="R9" s="6">
        <f>H9-J9</f>
        <v>11552529.090690494</v>
      </c>
    </row>
    <row r="10" spans="2:18" x14ac:dyDescent="0.25">
      <c r="B10" s="2" t="s">
        <v>17</v>
      </c>
      <c r="D10" s="6">
        <f t="shared" si="0"/>
        <v>162912471.30000004</v>
      </c>
      <c r="F10" s="6">
        <v>12984.947499999998</v>
      </c>
      <c r="H10" s="6">
        <v>162925456.24750003</v>
      </c>
      <c r="J10" s="6">
        <v>162925456.24307883</v>
      </c>
      <c r="K10" s="6"/>
      <c r="L10" s="6">
        <v>162912000</v>
      </c>
      <c r="N10" s="7">
        <f>H10-L10</f>
        <v>13456.247500032187</v>
      </c>
      <c r="P10" s="7">
        <f>J10-L10</f>
        <v>13456.243078827858</v>
      </c>
      <c r="R10" s="6">
        <f>H10-J10</f>
        <v>4.4212043285369873E-3</v>
      </c>
    </row>
    <row r="11" spans="2:18" ht="15.75" thickBot="1" x14ac:dyDescent="0.3">
      <c r="B11" s="2" t="s">
        <v>18</v>
      </c>
      <c r="C11" s="2"/>
      <c r="D11" s="8">
        <f>SUM(D6:D10)</f>
        <v>2313610365.1825004</v>
      </c>
      <c r="E11" s="2"/>
      <c r="F11" s="8">
        <f>SUM(F6:F10)</f>
        <v>608824733.59260476</v>
      </c>
      <c r="G11" s="2"/>
      <c r="H11" s="8">
        <f>SUM(H6:H10)</f>
        <v>2922435098.7751045</v>
      </c>
      <c r="I11" s="2"/>
      <c r="J11" s="8">
        <f>SUM(J6:J10)</f>
        <v>2831289854.1655588</v>
      </c>
      <c r="K11" s="9"/>
      <c r="L11" s="8">
        <f>SUM(L6:L10)</f>
        <v>2313610000</v>
      </c>
      <c r="M11" s="2"/>
      <c r="N11" s="8">
        <f>SUM(N6:N10)</f>
        <v>608825098.77510476</v>
      </c>
      <c r="O11" s="2"/>
      <c r="P11" s="8">
        <f>SUM(P6:P10)</f>
        <v>517679854.16555917</v>
      </c>
      <c r="Q11" s="2"/>
      <c r="R11" s="8">
        <f>SUM(R6:R10)</f>
        <v>91145244.609545588</v>
      </c>
    </row>
    <row r="12" spans="2:18" ht="15.75" thickTop="1" x14ac:dyDescent="0.25">
      <c r="D12" s="10" t="s">
        <v>19</v>
      </c>
      <c r="F12" s="6"/>
      <c r="H12" s="6"/>
      <c r="J12" s="6"/>
      <c r="K12" s="6"/>
      <c r="L12" s="10" t="s">
        <v>19</v>
      </c>
      <c r="N12" s="6"/>
      <c r="P12" s="6"/>
      <c r="R12" s="6"/>
    </row>
    <row r="13" spans="2:18" x14ac:dyDescent="0.25">
      <c r="D13" s="10"/>
      <c r="F13" s="6"/>
      <c r="H13" s="6"/>
      <c r="J13" s="6"/>
      <c r="K13" s="6"/>
      <c r="L13" s="10"/>
      <c r="N13" s="6"/>
      <c r="P13" s="6"/>
      <c r="R13" s="6"/>
    </row>
    <row r="14" spans="2:18" x14ac:dyDescent="0.25">
      <c r="B14" s="11" t="s">
        <v>13</v>
      </c>
      <c r="F14" s="6"/>
      <c r="K14" s="6"/>
      <c r="L14" s="6"/>
    </row>
    <row r="15" spans="2:18" x14ac:dyDescent="0.25">
      <c r="B15" s="12" t="s">
        <v>20</v>
      </c>
      <c r="C15" s="13"/>
      <c r="E15" s="13"/>
      <c r="F15" s="6">
        <v>476194577.48750007</v>
      </c>
      <c r="G15" s="13" t="s">
        <v>21</v>
      </c>
      <c r="I15" s="13"/>
      <c r="K15" s="6"/>
      <c r="L15" s="13" t="s">
        <v>21</v>
      </c>
      <c r="N15" s="6">
        <v>476194577.48750007</v>
      </c>
      <c r="P15" s="6">
        <v>476194577.48750007</v>
      </c>
      <c r="R15" s="6">
        <v>0</v>
      </c>
    </row>
    <row r="16" spans="2:18" x14ac:dyDescent="0.25">
      <c r="B16" s="12" t="s">
        <v>22</v>
      </c>
      <c r="C16" s="13"/>
      <c r="E16" s="13"/>
      <c r="F16" s="6">
        <v>68339560</v>
      </c>
      <c r="G16" s="13" t="s">
        <v>21</v>
      </c>
      <c r="I16" s="13"/>
      <c r="K16" s="6"/>
      <c r="L16" s="13" t="s">
        <v>21</v>
      </c>
      <c r="N16" s="6">
        <v>68339560</v>
      </c>
      <c r="P16" s="6">
        <v>0</v>
      </c>
      <c r="R16" s="6">
        <v>68339560</v>
      </c>
    </row>
    <row r="17" spans="2:18" x14ac:dyDescent="0.25">
      <c r="B17" s="12" t="s">
        <v>23</v>
      </c>
      <c r="C17" s="13"/>
      <c r="E17" s="13"/>
      <c r="F17" s="6">
        <v>8650000</v>
      </c>
      <c r="G17" s="13" t="s">
        <v>24</v>
      </c>
      <c r="I17" s="13"/>
      <c r="K17" s="6"/>
      <c r="L17" s="13"/>
      <c r="N17" s="6">
        <v>8650000</v>
      </c>
      <c r="P17" s="6">
        <v>0</v>
      </c>
      <c r="R17" s="6">
        <v>8650000</v>
      </c>
    </row>
    <row r="18" spans="2:18" x14ac:dyDescent="0.25">
      <c r="B18" s="12" t="s">
        <v>25</v>
      </c>
      <c r="C18" s="13"/>
      <c r="E18" s="13"/>
      <c r="F18" s="6">
        <f>F6-SUM(F15:F17)</f>
        <v>0</v>
      </c>
      <c r="G18" s="13"/>
      <c r="I18" s="13"/>
      <c r="K18" s="6"/>
      <c r="L18" s="13"/>
      <c r="N18" s="6">
        <f>N6-SUM(N15:N17)</f>
        <v>165.51249992847443</v>
      </c>
      <c r="P18" s="6">
        <f>P6-SUM(P15:P17)</f>
        <v>163.80955642461777</v>
      </c>
      <c r="R18" s="6">
        <f>R6-SUM(R15:R17)</f>
        <v>1.7029435038566589</v>
      </c>
    </row>
    <row r="19" spans="2:18" x14ac:dyDescent="0.25">
      <c r="B19" s="12"/>
      <c r="C19" s="13"/>
      <c r="E19" s="13"/>
      <c r="F19" s="14">
        <f>SUM(F15:F18)</f>
        <v>553184137.48750007</v>
      </c>
      <c r="G19" s="13"/>
      <c r="I19" s="13"/>
      <c r="K19" s="6"/>
      <c r="L19" s="13"/>
      <c r="N19" s="14">
        <f>SUM(N15:N18)</f>
        <v>553184303</v>
      </c>
      <c r="P19" s="14">
        <f>SUM(P15:P18)</f>
        <v>476194741.2970565</v>
      </c>
      <c r="R19" s="14">
        <f>SUM(R15:R18)</f>
        <v>76989561.702943504</v>
      </c>
    </row>
    <row r="20" spans="2:18" x14ac:dyDescent="0.25">
      <c r="B20" s="12"/>
      <c r="C20" s="13"/>
      <c r="E20" s="13"/>
      <c r="F20" s="6"/>
      <c r="G20" s="13"/>
      <c r="I20" s="13"/>
      <c r="K20" s="6"/>
      <c r="L20" s="13"/>
      <c r="N20" s="6"/>
      <c r="P20" s="6"/>
      <c r="R20" s="6"/>
    </row>
    <row r="21" spans="2:18" x14ac:dyDescent="0.25">
      <c r="B21" s="11" t="s">
        <v>14</v>
      </c>
      <c r="C21" s="13"/>
      <c r="E21" s="13"/>
      <c r="F21" s="6"/>
      <c r="G21" s="13"/>
      <c r="I21" s="13"/>
      <c r="K21" s="6"/>
      <c r="L21" s="13"/>
      <c r="N21" s="6"/>
      <c r="P21" s="6"/>
      <c r="R21" s="6"/>
    </row>
    <row r="22" spans="2:18" x14ac:dyDescent="0.25">
      <c r="B22" s="12" t="s">
        <v>26</v>
      </c>
      <c r="C22" s="13"/>
      <c r="E22" s="13"/>
      <c r="F22" s="6">
        <v>2603151.66</v>
      </c>
      <c r="G22" s="13" t="s">
        <v>21</v>
      </c>
      <c r="I22" s="13"/>
      <c r="K22" s="6"/>
      <c r="L22" s="13" t="s">
        <v>21</v>
      </c>
      <c r="N22" s="6">
        <v>2603151.66</v>
      </c>
      <c r="P22" s="6">
        <v>0</v>
      </c>
      <c r="R22" s="6">
        <v>2603151.66</v>
      </c>
    </row>
    <row r="23" spans="2:18" x14ac:dyDescent="0.25">
      <c r="B23" s="12" t="s">
        <v>25</v>
      </c>
      <c r="C23" s="13"/>
      <c r="E23" s="13"/>
      <c r="F23" s="6">
        <f>F7-SUM(F22)</f>
        <v>0</v>
      </c>
      <c r="G23" s="13"/>
      <c r="I23" s="13"/>
      <c r="K23" s="6"/>
      <c r="L23" s="13"/>
      <c r="N23" s="6">
        <f>N7-SUM(N22)</f>
        <v>-318.66000000014901</v>
      </c>
      <c r="P23" s="6">
        <f>P7-SUM(P22)</f>
        <v>-320.80916047096252</v>
      </c>
      <c r="R23" s="6">
        <f>R7-SUM(R22)</f>
        <v>2.1491604708135128</v>
      </c>
    </row>
    <row r="24" spans="2:18" x14ac:dyDescent="0.25">
      <c r="B24" s="12"/>
      <c r="C24" s="13"/>
      <c r="E24" s="13"/>
      <c r="F24" s="14">
        <f>SUM(F22:F23)</f>
        <v>2603151.66</v>
      </c>
      <c r="G24" s="13"/>
      <c r="I24" s="13"/>
      <c r="K24" s="6"/>
      <c r="L24" s="13"/>
      <c r="N24" s="14">
        <f>SUM(N22:N23)</f>
        <v>2602833</v>
      </c>
      <c r="P24" s="14">
        <f>SUM(P22:P23)</f>
        <v>-320.80916047096252</v>
      </c>
      <c r="R24" s="14">
        <f>SUM(R22:R23)</f>
        <v>2603153.809160471</v>
      </c>
    </row>
    <row r="25" spans="2:18" x14ac:dyDescent="0.25">
      <c r="C25" s="13"/>
      <c r="E25" s="13"/>
      <c r="F25" s="6"/>
      <c r="G25" s="13"/>
      <c r="I25" s="13"/>
      <c r="K25" s="6"/>
      <c r="L25" s="13"/>
      <c r="N25" s="6"/>
      <c r="P25" s="6"/>
      <c r="R25" s="6"/>
    </row>
    <row r="26" spans="2:18" x14ac:dyDescent="0.25">
      <c r="B26" s="2" t="s">
        <v>15</v>
      </c>
      <c r="C26" s="13"/>
      <c r="E26" s="13"/>
      <c r="F26" s="6"/>
      <c r="G26" s="13"/>
      <c r="I26" s="13"/>
      <c r="K26" s="6"/>
      <c r="L26" s="13"/>
      <c r="N26" s="6"/>
      <c r="P26" s="6"/>
      <c r="R26" s="6"/>
    </row>
    <row r="27" spans="2:18" x14ac:dyDescent="0.25">
      <c r="B27" s="12" t="s">
        <v>20</v>
      </c>
      <c r="C27" s="13"/>
      <c r="E27" s="13"/>
      <c r="F27" s="6">
        <v>5325059.2200000007</v>
      </c>
      <c r="G27" s="13" t="s">
        <v>21</v>
      </c>
      <c r="I27" s="13"/>
      <c r="K27" s="6"/>
      <c r="L27" s="13" t="s">
        <v>21</v>
      </c>
      <c r="N27" s="6">
        <v>5325059.2200000007</v>
      </c>
      <c r="P27" s="6">
        <v>5325059.2200000007</v>
      </c>
      <c r="R27" s="6">
        <v>0</v>
      </c>
    </row>
    <row r="28" spans="2:18" x14ac:dyDescent="0.25">
      <c r="B28" s="12" t="s">
        <v>25</v>
      </c>
      <c r="C28" s="13"/>
      <c r="E28" s="13"/>
      <c r="F28" s="6">
        <f>F8-SUM(F27)</f>
        <v>0</v>
      </c>
      <c r="G28" s="13"/>
      <c r="I28" s="13"/>
      <c r="K28" s="6"/>
      <c r="L28" s="13"/>
      <c r="N28" s="6">
        <f>N8-SUM(N27)</f>
        <v>-229.83000001497567</v>
      </c>
      <c r="P28" s="6">
        <f>P8-SUM(P27)</f>
        <v>-229.83232993073761</v>
      </c>
      <c r="R28" s="6">
        <f>R8-SUM(R27)</f>
        <v>2.3299157619476318E-3</v>
      </c>
    </row>
    <row r="29" spans="2:18" x14ac:dyDescent="0.25">
      <c r="C29" s="13"/>
      <c r="E29" s="13"/>
      <c r="F29" s="14">
        <f>SUM(F27:F28)</f>
        <v>5325059.2200000007</v>
      </c>
      <c r="G29" s="13"/>
      <c r="I29" s="13"/>
      <c r="K29" s="6"/>
      <c r="L29" s="13"/>
      <c r="N29" s="14">
        <f>SUM(N27:N28)</f>
        <v>5324829.3899999857</v>
      </c>
      <c r="P29" s="14">
        <f>SUM(P27:P28)</f>
        <v>5324829.3876700699</v>
      </c>
      <c r="R29" s="14">
        <f>SUM(R27:R28)</f>
        <v>2.3299157619476318E-3</v>
      </c>
    </row>
    <row r="30" spans="2:18" x14ac:dyDescent="0.25">
      <c r="B30" s="2" t="s">
        <v>16</v>
      </c>
      <c r="C30" s="13"/>
      <c r="E30" s="13"/>
      <c r="F30" s="6"/>
      <c r="G30" s="13"/>
      <c r="I30" s="13"/>
      <c r="K30" s="6"/>
      <c r="L30" s="13"/>
      <c r="N30" s="6"/>
      <c r="P30" s="6"/>
      <c r="R30" s="6"/>
    </row>
    <row r="31" spans="2:18" x14ac:dyDescent="0.25">
      <c r="B31" s="12" t="s">
        <v>27</v>
      </c>
      <c r="C31" s="13"/>
      <c r="E31" s="13"/>
      <c r="F31" s="15">
        <v>36146871.177604727</v>
      </c>
      <c r="G31" s="13" t="s">
        <v>21</v>
      </c>
      <c r="I31" s="13"/>
      <c r="K31" s="6"/>
      <c r="L31" s="13" t="s">
        <v>21</v>
      </c>
      <c r="N31" s="15">
        <v>36146871.177604727</v>
      </c>
      <c r="P31" s="15">
        <v>36146871.177604727</v>
      </c>
      <c r="R31" s="15">
        <v>0</v>
      </c>
    </row>
    <row r="32" spans="2:18" ht="15" customHeight="1" x14ac:dyDescent="0.25">
      <c r="B32" s="12" t="s">
        <v>28</v>
      </c>
      <c r="C32" s="13"/>
      <c r="E32" s="13"/>
      <c r="F32" s="6">
        <v>11552529.1</v>
      </c>
      <c r="G32" s="13" t="s">
        <v>21</v>
      </c>
      <c r="I32" s="13"/>
      <c r="K32" s="6"/>
      <c r="L32" s="13" t="s">
        <v>21</v>
      </c>
      <c r="N32" s="6">
        <v>11552529.1</v>
      </c>
      <c r="P32" s="6">
        <v>0</v>
      </c>
      <c r="R32" s="6">
        <v>11552529.1</v>
      </c>
    </row>
    <row r="33" spans="2:18" x14ac:dyDescent="0.25">
      <c r="B33" s="12" t="s">
        <v>25</v>
      </c>
      <c r="C33" s="13"/>
      <c r="E33" s="13"/>
      <c r="F33" s="6">
        <f>F9-SUM(F31:F32)</f>
        <v>0</v>
      </c>
      <c r="G33" s="13"/>
      <c r="I33" s="13"/>
      <c r="L33" s="13"/>
      <c r="N33" s="6">
        <f>N9-SUM(N31:N32)</f>
        <v>276.85999998450279</v>
      </c>
      <c r="P33" s="6">
        <f>P9-SUM(P31:P32)</f>
        <v>276.86930949240923</v>
      </c>
      <c r="R33" s="6">
        <f>R9-SUM(R31:R32)</f>
        <v>-9.3095060437917709E-3</v>
      </c>
    </row>
    <row r="34" spans="2:18" x14ac:dyDescent="0.25">
      <c r="C34" s="13"/>
      <c r="E34" s="13"/>
      <c r="F34" s="14">
        <f>SUM(F31:F33)</f>
        <v>47699400.277604729</v>
      </c>
      <c r="G34" s="13"/>
      <c r="I34" s="13"/>
      <c r="L34" s="13"/>
      <c r="N34" s="14">
        <f>SUM(N31:N33)</f>
        <v>47699677.137604713</v>
      </c>
      <c r="P34" s="14">
        <f>SUM(P31:P33)</f>
        <v>36147148.04691422</v>
      </c>
      <c r="R34" s="14">
        <f>SUM(R31:R33)</f>
        <v>11552529.090690494</v>
      </c>
    </row>
    <row r="35" spans="2:18" x14ac:dyDescent="0.25">
      <c r="C35" s="13"/>
      <c r="E35" s="13"/>
      <c r="F35" s="6"/>
      <c r="G35" s="13"/>
      <c r="I35" s="13"/>
      <c r="L35" s="13"/>
      <c r="N35" s="6"/>
      <c r="P35" s="6"/>
      <c r="R35" s="6"/>
    </row>
    <row r="36" spans="2:18" x14ac:dyDescent="0.25">
      <c r="B36" s="2" t="s">
        <v>17</v>
      </c>
      <c r="C36" s="13"/>
      <c r="E36" s="13"/>
      <c r="F36" s="6"/>
      <c r="G36" s="13"/>
      <c r="I36" s="13"/>
      <c r="L36" s="13"/>
      <c r="N36" s="6"/>
      <c r="P36" s="6"/>
      <c r="R36" s="6"/>
    </row>
    <row r="37" spans="2:18" x14ac:dyDescent="0.25">
      <c r="B37" s="12" t="s">
        <v>20</v>
      </c>
      <c r="C37" s="13"/>
      <c r="E37" s="13"/>
      <c r="F37" s="6">
        <v>12984.947499999998</v>
      </c>
      <c r="G37" s="13" t="s">
        <v>21</v>
      </c>
      <c r="I37" s="13"/>
      <c r="L37" s="13" t="s">
        <v>21</v>
      </c>
      <c r="N37" s="6">
        <v>12984.947499999998</v>
      </c>
      <c r="P37" s="6">
        <v>12984.947499999998</v>
      </c>
      <c r="R37" s="6">
        <v>0</v>
      </c>
    </row>
    <row r="38" spans="2:18" x14ac:dyDescent="0.25">
      <c r="B38" s="12" t="s">
        <v>25</v>
      </c>
      <c r="F38" s="6">
        <f>F10-SUM(F37)</f>
        <v>0</v>
      </c>
      <c r="L38" s="13"/>
      <c r="N38" s="6">
        <f>N10-SUM(N37)</f>
        <v>471.30000003218811</v>
      </c>
      <c r="P38" s="6">
        <f>P10-SUM(P37)</f>
        <v>471.29557882785957</v>
      </c>
      <c r="R38" s="6">
        <f>R10-SUM(R37)</f>
        <v>4.4212043285369873E-3</v>
      </c>
    </row>
    <row r="39" spans="2:18" x14ac:dyDescent="0.25">
      <c r="B39" s="12"/>
      <c r="F39" s="14">
        <f>SUM(F37:F38)</f>
        <v>12984.947499999998</v>
      </c>
      <c r="N39" s="14">
        <f>SUM(N37:N38)</f>
        <v>13456.247500032187</v>
      </c>
      <c r="P39" s="14">
        <f>SUM(P37:P38)</f>
        <v>13456.243078827858</v>
      </c>
      <c r="R39" s="14">
        <f>SUM(R37:R38)</f>
        <v>4.4212043285369873E-3</v>
      </c>
    </row>
    <row r="40" spans="2:18" x14ac:dyDescent="0.25">
      <c r="F40" s="6"/>
      <c r="N40" s="6"/>
      <c r="P40" s="6"/>
      <c r="R40" s="6"/>
    </row>
    <row r="41" spans="2:18" ht="15.75" thickBot="1" x14ac:dyDescent="0.3">
      <c r="B41" s="11" t="s">
        <v>29</v>
      </c>
      <c r="F41" s="8">
        <f>SUM(F19,F24,F29,F34,F39)</f>
        <v>608824733.59260476</v>
      </c>
      <c r="N41" s="8">
        <f>SUM(N19,N24,N29,N34,N39)</f>
        <v>608825098.77510476</v>
      </c>
      <c r="P41" s="8">
        <f>SUM(P19,P24,P29,P34,P39)</f>
        <v>517679854.16555917</v>
      </c>
      <c r="R41" s="8">
        <f>SUM(R19,R24,R29,R34,R39)</f>
        <v>91145244.609545588</v>
      </c>
    </row>
    <row r="42" spans="2:18" ht="15.75" thickTop="1" x14ac:dyDescent="0.25">
      <c r="F42" s="7">
        <f>F41-F11</f>
        <v>0</v>
      </c>
      <c r="N42" s="7">
        <f>N41-N11</f>
        <v>0</v>
      </c>
      <c r="P42" s="7">
        <f>P41-P11</f>
        <v>0</v>
      </c>
      <c r="R42" s="7">
        <f>R41-R11</f>
        <v>0</v>
      </c>
    </row>
    <row r="43" spans="2:18" x14ac:dyDescent="0.25">
      <c r="F43" s="13" t="s">
        <v>30</v>
      </c>
      <c r="J43" s="10"/>
    </row>
    <row r="44" spans="2:18" x14ac:dyDescent="0.25">
      <c r="J44" s="10"/>
    </row>
    <row r="45" spans="2:18" x14ac:dyDescent="0.25">
      <c r="J45" s="10"/>
    </row>
    <row r="46" spans="2:18" x14ac:dyDescent="0.25">
      <c r="B46" s="12" t="s">
        <v>31</v>
      </c>
      <c r="J46" s="10"/>
    </row>
    <row r="47" spans="2:18" x14ac:dyDescent="0.25">
      <c r="B47" s="12" t="s">
        <v>32</v>
      </c>
      <c r="J47" s="10"/>
    </row>
    <row r="48" spans="2:18" x14ac:dyDescent="0.25">
      <c r="J48" s="10"/>
    </row>
    <row r="49" spans="2:12" x14ac:dyDescent="0.25">
      <c r="B49" s="12" t="s">
        <v>33</v>
      </c>
      <c r="J49" s="10"/>
    </row>
    <row r="50" spans="2:12" x14ac:dyDescent="0.25">
      <c r="B50" t="s">
        <v>34</v>
      </c>
      <c r="J50" s="10"/>
    </row>
    <row r="51" spans="2:12" x14ac:dyDescent="0.25">
      <c r="B51" t="s">
        <v>35</v>
      </c>
      <c r="J51" s="10"/>
    </row>
    <row r="52" spans="2:12" x14ac:dyDescent="0.25">
      <c r="B52" t="s">
        <v>36</v>
      </c>
      <c r="J52" s="10"/>
    </row>
    <row r="53" spans="2:12" x14ac:dyDescent="0.25">
      <c r="B53" t="s">
        <v>37</v>
      </c>
    </row>
    <row r="54" spans="2:12" x14ac:dyDescent="0.25">
      <c r="B54" t="s">
        <v>45</v>
      </c>
      <c r="L54" s="10"/>
    </row>
    <row r="55" spans="2:12" x14ac:dyDescent="0.25">
      <c r="B55" t="s">
        <v>38</v>
      </c>
      <c r="L55" s="10"/>
    </row>
    <row r="56" spans="2:12" x14ac:dyDescent="0.25">
      <c r="B56" t="s">
        <v>39</v>
      </c>
      <c r="L56" s="10"/>
    </row>
    <row r="57" spans="2:12" x14ac:dyDescent="0.25">
      <c r="B57" t="s">
        <v>40</v>
      </c>
      <c r="L57" s="10"/>
    </row>
    <row r="58" spans="2:12" x14ac:dyDescent="0.25">
      <c r="B58" s="12" t="s">
        <v>41</v>
      </c>
      <c r="L58" s="10"/>
    </row>
    <row r="60" spans="2:12" x14ac:dyDescent="0.25">
      <c r="B60" s="12" t="s">
        <v>42</v>
      </c>
    </row>
    <row r="61" spans="2:12" x14ac:dyDescent="0.25">
      <c r="B61" t="s">
        <v>43</v>
      </c>
    </row>
    <row r="62" spans="2:12" x14ac:dyDescent="0.25">
      <c r="B62" t="s">
        <v>44</v>
      </c>
    </row>
  </sheetData>
  <pageMargins left="0.7" right="0.7" top="0.75" bottom="0.75" header="0.3" footer="0.3"/>
  <pageSetup orientation="portrait"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F0DF761E53C84B9DF2252DDF9077D8" ma:contentTypeVersion="" ma:contentTypeDescription="Create a new document." ma:contentTypeScope="" ma:versionID="3def0a9c8346c71743c81b4c18448f86">
  <xsd:schema xmlns:xsd="http://www.w3.org/2001/XMLSchema" xmlns:xs="http://www.w3.org/2001/XMLSchema" xmlns:p="http://schemas.microsoft.com/office/2006/metadata/properties" xmlns:ns2="02D22938-A560-4B92-82A1-0C41AA152052" xmlns:ns3="02d22938-a560-4b92-82a1-0c41aa152052" targetNamespace="http://schemas.microsoft.com/office/2006/metadata/properties" ma:root="true" ma:fieldsID="78dda5291e24b7ee98c39c07361b0d74" ns2:_="" ns3:_="">
    <xsd:import namespace="02D22938-A560-4B92-82A1-0C41AA152052"/>
    <xsd:import namespace="02d22938-a560-4b92-82a1-0c41aa152052"/>
    <xsd:element name="properties">
      <xsd:complexType>
        <xsd:sequence>
          <xsd:element name="documentManagement">
            <xsd:complexType>
              <xsd:all>
                <xsd:element ref="ns2:Comments" minOccurs="0"/>
                <xsd:element ref="ns3:CaseCompanyName" minOccurs="0"/>
                <xsd:element ref="ns3:CaseJurisdiction" minOccurs="0"/>
                <xsd:element ref="ns3:CaseType" minOccurs="0"/>
                <xsd:element ref="ns3:CasePracticeArea" minOccurs="0"/>
                <xsd:element ref="ns3:CaseStatus" minOccurs="0"/>
                <xsd:element ref="ns3:CaseNumber" minOccurs="0"/>
                <xsd:element ref="ns3:IsKeyDocket" minOccurs="0"/>
                <xsd:element ref="ns3:CaseSubjects" minOccurs="0"/>
                <xsd:element ref="ns3:SRCH_DocketId" minOccurs="0"/>
                <xsd:element ref="ns3:SRCH_ObjectType" minOccurs="0"/>
                <xsd:element ref="ns3:_x0066_g38" minOccurs="0"/>
                <xsd:element ref="ns3:tsud" minOccurs="0"/>
                <xsd:element ref="ns3:_x0064_do2" minOccurs="0"/>
                <xsd:element ref="ns3:CONFIDENTIAL_x0020_REQUESTS" minOccurs="0"/>
                <xsd:element ref="ns3:File_x0020_Type0" minOccurs="0"/>
                <xsd:element ref="ns3:em7g" minOccurs="0"/>
                <xsd:element ref="ns3:_x0078_154" minOccurs="0"/>
                <xsd:element ref="ns3:f0z4" minOccurs="0"/>
                <xsd:element ref="ns3:cz8i" minOccurs="0"/>
                <xsd:element ref="ns3:l6eu" minOccurs="0"/>
                <xsd:element ref="ns3:matv" minOccurs="0"/>
                <xsd:element ref="ns3:r25z"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D22938-A560-4B92-82A1-0C41AA152052" elementFormDefault="qualified">
    <xsd:import namespace="http://schemas.microsoft.com/office/2006/documentManagement/types"/>
    <xsd:import namespace="http://schemas.microsoft.com/office/infopath/2007/PartnerControls"/>
    <xsd:element name="Comments" ma:index="8" nillable="true" ma:displayName="Date Received"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d22938-a560-4b92-82a1-0c41aa152052" elementFormDefault="qualified">
    <xsd:import namespace="http://schemas.microsoft.com/office/2006/documentManagement/types"/>
    <xsd:import namespace="http://schemas.microsoft.com/office/infopath/2007/PartnerControls"/>
    <xsd:element name="CaseCompanyName" ma:index="9" nillable="true" ma:displayName="Company Name" ma:internalName="CaseCompanyName">
      <xsd:simpleType>
        <xsd:restriction base="dms:Text"/>
      </xsd:simpleType>
    </xsd:element>
    <xsd:element name="CaseJurisdiction" ma:index="10" nillable="true" ma:displayName="Jurisdiction" ma:internalName="CaseJurisdiction">
      <xsd:simpleType>
        <xsd:restriction base="dms:Text"/>
      </xsd:simpleType>
    </xsd:element>
    <xsd:element name="CaseType" ma:index="11" nillable="true" ma:displayName="Case Type" ma:internalName="CaseType">
      <xsd:simpleType>
        <xsd:restriction base="dms:Text"/>
      </xsd:simpleType>
    </xsd:element>
    <xsd:element name="CasePracticeArea" ma:index="12" nillable="true" ma:displayName="Practie Area" ma:internalName="CasePracticeArea">
      <xsd:simpleType>
        <xsd:restriction base="dms:Text"/>
      </xsd:simpleType>
    </xsd:element>
    <xsd:element name="CaseStatus" ma:index="13" nillable="true" ma:displayName="Case Status" ma:internalName="CaseStatus">
      <xsd:simpleType>
        <xsd:restriction base="dms:Text"/>
      </xsd:simpleType>
    </xsd:element>
    <xsd:element name="CaseNumber" ma:index="14" nillable="true" ma:displayName="Case Number" ma:internalName="CaseNumber">
      <xsd:simpleType>
        <xsd:restriction base="dms:Text">
          <xsd:maxLength value="255"/>
        </xsd:restriction>
      </xsd:simpleType>
    </xsd:element>
    <xsd:element name="IsKeyDocket" ma:index="15" nillable="true" ma:displayName="Key Docket" ma:default="0" ma:internalName="IsKeyDocket">
      <xsd:simpleType>
        <xsd:restriction base="dms:Boolean"/>
      </xsd:simpleType>
    </xsd:element>
    <xsd:element name="CaseSubjects" ma:index="16" nillable="true" ma:displayName="Subjects" ma:internalName="CaseSubjects">
      <xsd:simpleType>
        <xsd:restriction base="dms:Note">
          <xsd:maxLength value="255"/>
        </xsd:restriction>
      </xsd:simpleType>
    </xsd:element>
    <xsd:element name="SRCH_DocketId" ma:index="17" nillable="true" ma:displayName="Search DocketId" ma:internalName="SRCH_DocketId">
      <xsd:simpleType>
        <xsd:restriction base="dms:Number"/>
      </xsd:simpleType>
    </xsd:element>
    <xsd:element name="SRCH_ObjectType" ma:index="18" nillable="true" ma:displayName="Search ObjectType" ma:internalName="SRCH_ObjectType">
      <xsd:simpleType>
        <xsd:restriction base="dms:Text"/>
      </xsd:simpleType>
    </xsd:element>
    <xsd:element name="_x0066_g38" ma:index="19" nillable="true" ma:displayName="CONFIDENTIAL DATA" ma:internalName="_x0066_g38">
      <xsd:simpleType>
        <xsd:restriction base="dms:DateTime"/>
      </xsd:simpleType>
    </xsd:element>
    <xsd:element name="tsud" ma:index="20" nillable="true" ma:displayName="DUE DATE" ma:internalName="tsud">
      <xsd:simpleType>
        <xsd:restriction base="dms:Text"/>
      </xsd:simpleType>
    </xsd:element>
    <xsd:element name="_x0064_do2" ma:index="21" nillable="true" ma:displayName="Notes" ma:internalName="_x0064_do2">
      <xsd:simpleType>
        <xsd:restriction base="dms:Text"/>
      </xsd:simpleType>
    </xsd:element>
    <xsd:element name="CONFIDENTIAL_x0020_REQUESTS" ma:index="22" nillable="true" ma:displayName="CONFIDENTIAL NOS." ma:description="List of confidential discovery request numbers" ma:internalName="CONFIDENTIAL_x0020_REQUESTS">
      <xsd:simpleType>
        <xsd:restriction base="dms:Note">
          <xsd:maxLength value="255"/>
        </xsd:restriction>
      </xsd:simpleType>
    </xsd:element>
    <xsd:element name="File_x0020_Type0" ma:index="23" nillable="true" ma:displayName="File Type" ma:internalName="File_x0020_Type0">
      <xsd:simpleType>
        <xsd:restriction base="dms:Text">
          <xsd:maxLength value="255"/>
        </xsd:restriction>
      </xsd:simpleType>
    </xsd:element>
    <xsd:element name="em7g" ma:index="24" nillable="true" ma:displayName="Files Cleaned" ma:internalName="em7g">
      <xsd:simpleType>
        <xsd:restriction base="dms:Text"/>
      </xsd:simpleType>
    </xsd:element>
    <xsd:element name="_x0078_154" ma:index="25" nillable="true" ma:displayName="1st Draft Due" ma:internalName="_x0078_154">
      <xsd:simpleType>
        <xsd:restriction base="dms:Text"/>
      </xsd:simpleType>
    </xsd:element>
    <xsd:element name="f0z4" ma:index="26" nillable="true" ma:displayName="Final Draft Due" ma:internalName="f0z4">
      <xsd:simpleType>
        <xsd:restriction base="dms:Text"/>
      </xsd:simpleType>
    </xsd:element>
    <xsd:element name="cz8i" ma:index="27" nillable="true" ma:displayName="OBJECTIONS DUE" ma:internalName="cz8i">
      <xsd:simpleType>
        <xsd:restriction base="dms:Text"/>
      </xsd:simpleType>
    </xsd:element>
    <xsd:element name="l6eu" ma:index="28" nillable="true" ma:displayName="1st Draft Review Meeting" ma:internalName="l6eu">
      <xsd:simpleType>
        <xsd:restriction base="dms:Text"/>
      </xsd:simpleType>
    </xsd:element>
    <xsd:element name="matv" ma:index="29" nillable="true" ma:displayName="Final Draft Review Meeting" ma:internalName="matv">
      <xsd:simpleType>
        <xsd:restriction base="dms:Text"/>
      </xsd:simpleType>
    </xsd:element>
    <xsd:element name="r25z" ma:index="30" nillable="true" ma:displayName="Total Bates Pages" ma:internalName="r25z">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25z xmlns="02d22938-a560-4b92-82a1-0c41aa152052" xsi:nil="true"/>
    <CaseCompanyName xmlns="02d22938-a560-4b92-82a1-0c41aa152052" xsi:nil="true"/>
    <CasePracticeArea xmlns="02d22938-a560-4b92-82a1-0c41aa152052" xsi:nil="true"/>
    <CaseNumber xmlns="02d22938-a560-4b92-82a1-0c41aa152052" xsi:nil="true"/>
    <_x0078_154 xmlns="02d22938-a560-4b92-82a1-0c41aa152052" xsi:nil="true"/>
    <_x0066_g38 xmlns="02d22938-a560-4b92-82a1-0c41aa152052" xsi:nil="true"/>
    <tsud xmlns="02d22938-a560-4b92-82a1-0c41aa152052" xsi:nil="true"/>
    <File_x0020_Type0 xmlns="02d22938-a560-4b92-82a1-0c41aa152052" xsi:nil="true"/>
    <IsKeyDocket xmlns="02d22938-a560-4b92-82a1-0c41aa152052">false</IsKeyDocket>
    <em7g xmlns="02d22938-a560-4b92-82a1-0c41aa152052" xsi:nil="true"/>
    <SRCH_ObjectType xmlns="02d22938-a560-4b92-82a1-0c41aa152052">PWD</SRCH_ObjectType>
    <f0z4 xmlns="02d22938-a560-4b92-82a1-0c41aa152052" xsi:nil="true"/>
    <Comments xmlns="02D22938-A560-4B92-82A1-0C41AA152052" xsi:nil="true"/>
    <CaseStatus xmlns="02d22938-a560-4b92-82a1-0c41aa152052" xsi:nil="true"/>
    <SRCH_DocketId xmlns="02d22938-a560-4b92-82a1-0c41aa152052">1052</SRCH_DocketId>
    <CONFIDENTIAL_x0020_REQUESTS xmlns="02d22938-a560-4b92-82a1-0c41aa152052" xsi:nil="true"/>
    <CaseType xmlns="02d22938-a560-4b92-82a1-0c41aa152052" xsi:nil="true"/>
    <CaseJurisdiction xmlns="02d22938-a560-4b92-82a1-0c41aa152052" xsi:nil="true"/>
    <_x0064_do2 xmlns="02d22938-a560-4b92-82a1-0c41aa152052" xsi:nil="true"/>
    <CaseSubjects xmlns="02d22938-a560-4b92-82a1-0c41aa152052" xsi:nil="true"/>
    <cz8i xmlns="02d22938-a560-4b92-82a1-0c41aa152052" xsi:nil="true"/>
    <l6eu xmlns="02d22938-a560-4b92-82a1-0c41aa152052" xsi:nil="true"/>
    <matv xmlns="02d22938-a560-4b92-82a1-0c41aa152052" xsi:nil="true"/>
  </documentManagement>
</p:properties>
</file>

<file path=customXml/itemProps1.xml><?xml version="1.0" encoding="utf-8"?>
<ds:datastoreItem xmlns:ds="http://schemas.openxmlformats.org/officeDocument/2006/customXml" ds:itemID="{CCBF21A8-1B58-434B-8B6E-BEA2AD33CEAB}"/>
</file>

<file path=customXml/itemProps2.xml><?xml version="1.0" encoding="utf-8"?>
<ds:datastoreItem xmlns:ds="http://schemas.openxmlformats.org/officeDocument/2006/customXml" ds:itemID="{B12E894B-918D-45DA-ABDE-0A58985F17E8}"/>
</file>

<file path=customXml/itemProps3.xml><?xml version="1.0" encoding="utf-8"?>
<ds:datastoreItem xmlns:ds="http://schemas.openxmlformats.org/officeDocument/2006/customXml" ds:itemID="{332895F6-1EA8-4561-9A1C-2926117DB46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Trask, Anthony M.</dc:creator>
  <cp:lastModifiedBy>Trask, Anthony M.</cp:lastModifiedBy>
  <dcterms:created xsi:type="dcterms:W3CDTF">2021-07-22T19:28:36Z</dcterms:created>
  <dcterms:modified xsi:type="dcterms:W3CDTF">2021-07-22T19:33:52Z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83f872e-d8d7-43ac-9961-0f2ad31e50e5_Enabled">
    <vt:lpwstr>true</vt:lpwstr>
  </property>
  <property fmtid="{D5CDD505-2E9C-101B-9397-08002B2CF9AE}" pid="3" name="MSIP_Label_a83f872e-d8d7-43ac-9961-0f2ad31e50e5_SetDate">
    <vt:lpwstr>2021-07-22T19:28:40Z</vt:lpwstr>
  </property>
  <property fmtid="{D5CDD505-2E9C-101B-9397-08002B2CF9AE}" pid="4" name="MSIP_Label_a83f872e-d8d7-43ac-9961-0f2ad31e50e5_Method">
    <vt:lpwstr>Standard</vt:lpwstr>
  </property>
  <property fmtid="{D5CDD505-2E9C-101B-9397-08002B2CF9AE}" pid="5" name="MSIP_Label_a83f872e-d8d7-43ac-9961-0f2ad31e50e5_Name">
    <vt:lpwstr>a83f872e-d8d7-43ac-9961-0f2ad31e50e5</vt:lpwstr>
  </property>
  <property fmtid="{D5CDD505-2E9C-101B-9397-08002B2CF9AE}" pid="6" name="MSIP_Label_a83f872e-d8d7-43ac-9961-0f2ad31e50e5_SiteId">
    <vt:lpwstr>fa8c194a-f8e2-43c5-bc39-b637579e39e0</vt:lpwstr>
  </property>
  <property fmtid="{D5CDD505-2E9C-101B-9397-08002B2CF9AE}" pid="7" name="MSIP_Label_a83f872e-d8d7-43ac-9961-0f2ad31e50e5_ActionId">
    <vt:lpwstr>ec3e254a-a910-403f-971d-705eb1c5b9b7</vt:lpwstr>
  </property>
  <property fmtid="{D5CDD505-2E9C-101B-9397-08002B2CF9AE}" pid="8" name="MSIP_Label_a83f872e-d8d7-43ac-9961-0f2ad31e50e5_ContentBits">
    <vt:lpwstr>0</vt:lpwstr>
  </property>
  <property fmtid="{D5CDD505-2E9C-101B-9397-08002B2CF9AE}" pid="9" name="ContentTypeId">
    <vt:lpwstr>0x0101001BF0DF761E53C84B9DF2252DDF9077D8</vt:lpwstr>
  </property>
</Properties>
</file>