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POD 1-59\Filing\"/>
    </mc:Choice>
  </mc:AlternateContent>
  <bookViews>
    <workbookView xWindow="0" yWindow="0" windowWidth="25200" windowHeight="11850"/>
  </bookViews>
  <sheets>
    <sheet name="Storm Schedule" sheetId="1" r:id="rId1"/>
    <sheet name="IDA " sheetId="2" r:id="rId2"/>
    <sheet name="Hurricane Dorian" sheetId="3" r:id="rId3"/>
    <sheet name="Hurricane Matthew entry " sheetId="4" r:id="rId4"/>
    <sheet name="Hurricane Irma FN17901160S" sheetId="5" r:id="rId5"/>
    <sheet name="Hurrican Irma FN17903679S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6" l="1"/>
  <c r="J174" i="3"/>
  <c r="J157" i="3"/>
  <c r="J140" i="3"/>
  <c r="J120" i="3"/>
  <c r="C3" i="3" s="1"/>
  <c r="J98" i="3"/>
  <c r="J52" i="3"/>
  <c r="C5" i="3"/>
  <c r="C4" i="3"/>
  <c r="C2" i="3"/>
  <c r="M74" i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32" i="1"/>
  <c r="A33" i="1" s="1"/>
  <c r="A29" i="1"/>
  <c r="A30" i="1" s="1"/>
  <c r="A28" i="1"/>
  <c r="A27" i="1"/>
  <c r="L26" i="1"/>
  <c r="M26" i="1" s="1"/>
  <c r="B27" i="1" s="1"/>
  <c r="C27" i="1" s="1"/>
  <c r="D27" i="1" s="1"/>
  <c r="E27" i="1" s="1"/>
  <c r="F27" i="1" s="1"/>
  <c r="G27" i="1" s="1"/>
  <c r="H27" i="1" s="1"/>
  <c r="I27" i="1" s="1"/>
  <c r="J27" i="1" s="1"/>
  <c r="K27" i="1" s="1"/>
  <c r="L27" i="1" s="1"/>
  <c r="M27" i="1" s="1"/>
  <c r="J26" i="1"/>
  <c r="K26" i="1" s="1"/>
  <c r="C19" i="1"/>
  <c r="C14" i="1"/>
  <c r="J12" i="1"/>
  <c r="I12" i="1"/>
  <c r="J6" i="1"/>
  <c r="I6" i="1"/>
  <c r="K6" i="1" s="1"/>
  <c r="N27" i="1" l="1"/>
  <c r="O27" i="1" s="1"/>
  <c r="B28" i="1"/>
  <c r="C28" i="1" s="1"/>
  <c r="D28" i="1" s="1"/>
  <c r="E28" i="1" s="1"/>
  <c r="F28" i="1" s="1"/>
  <c r="G28" i="1" s="1"/>
  <c r="H28" i="1" s="1"/>
  <c r="I28" i="1" s="1"/>
  <c r="J28" i="1" s="1"/>
  <c r="K28" i="1" s="1"/>
  <c r="L28" i="1" s="1"/>
  <c r="M28" i="1" s="1"/>
  <c r="K12" i="1"/>
  <c r="N28" i="1" l="1"/>
  <c r="O28" i="1" s="1"/>
  <c r="B29" i="1"/>
  <c r="C29" i="1" s="1"/>
  <c r="D29" i="1" s="1"/>
  <c r="E29" i="1" s="1"/>
  <c r="F29" i="1" s="1"/>
  <c r="G29" i="1" s="1"/>
  <c r="H29" i="1" s="1"/>
  <c r="I29" i="1" s="1"/>
  <c r="J29" i="1" s="1"/>
  <c r="K29" i="1" s="1"/>
  <c r="L29" i="1" s="1"/>
  <c r="M29" i="1" s="1"/>
  <c r="N29" i="1" l="1"/>
  <c r="O29" i="1" s="1"/>
  <c r="B30" i="1"/>
  <c r="C30" i="1" s="1"/>
  <c r="D30" i="1" s="1"/>
  <c r="E30" i="1" s="1"/>
  <c r="F30" i="1" s="1"/>
  <c r="G30" i="1" s="1"/>
  <c r="H30" i="1" s="1"/>
  <c r="I30" i="1" s="1"/>
  <c r="J30" i="1" s="1"/>
  <c r="K30" i="1" s="1"/>
  <c r="L30" i="1" s="1"/>
  <c r="M30" i="1" s="1"/>
  <c r="B31" i="1" l="1"/>
  <c r="C31" i="1" s="1"/>
  <c r="D31" i="1" s="1"/>
  <c r="E31" i="1" s="1"/>
  <c r="F31" i="1" s="1"/>
  <c r="G31" i="1" s="1"/>
  <c r="H31" i="1" s="1"/>
  <c r="I31" i="1" s="1"/>
  <c r="J31" i="1" s="1"/>
  <c r="K31" i="1" s="1"/>
  <c r="L31" i="1" s="1"/>
  <c r="M31" i="1" s="1"/>
  <c r="N30" i="1"/>
  <c r="O30" i="1" s="1"/>
  <c r="B32" i="1" l="1"/>
  <c r="C32" i="1" s="1"/>
  <c r="D32" i="1" s="1"/>
  <c r="E32" i="1" s="1"/>
  <c r="F32" i="1" s="1"/>
  <c r="G32" i="1" s="1"/>
  <c r="H32" i="1" s="1"/>
  <c r="I32" i="1" s="1"/>
  <c r="J32" i="1" s="1"/>
  <c r="K32" i="1" s="1"/>
  <c r="L32" i="1" s="1"/>
  <c r="M32" i="1" s="1"/>
  <c r="N31" i="1"/>
  <c r="O31" i="1" s="1"/>
  <c r="N32" i="1" l="1"/>
  <c r="O32" i="1" s="1"/>
  <c r="B33" i="1"/>
  <c r="C33" i="1" s="1"/>
  <c r="D33" i="1" s="1"/>
  <c r="E33" i="1" s="1"/>
  <c r="F33" i="1" s="1"/>
  <c r="G33" i="1" s="1"/>
  <c r="H33" i="1" s="1"/>
  <c r="I33" i="1" s="1"/>
  <c r="J33" i="1" s="1"/>
  <c r="K33" i="1" s="1"/>
  <c r="L33" i="1" s="1"/>
  <c r="M33" i="1" s="1"/>
  <c r="B34" i="1" l="1"/>
  <c r="C34" i="1" s="1"/>
  <c r="D34" i="1" s="1"/>
  <c r="E34" i="1" s="1"/>
  <c r="F34" i="1" s="1"/>
  <c r="G34" i="1" s="1"/>
  <c r="H34" i="1" s="1"/>
  <c r="I34" i="1" s="1"/>
  <c r="J34" i="1" s="1"/>
  <c r="K34" i="1" s="1"/>
  <c r="L34" i="1" s="1"/>
  <c r="M34" i="1" s="1"/>
  <c r="N33" i="1"/>
  <c r="O33" i="1" s="1"/>
  <c r="N34" i="1" l="1"/>
  <c r="O34" i="1" s="1"/>
  <c r="B35" i="1"/>
  <c r="C35" i="1" s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B36" i="1" l="1"/>
  <c r="C36" i="1" s="1"/>
  <c r="D36" i="1" s="1"/>
  <c r="E36" i="1" s="1"/>
  <c r="F36" i="1" s="1"/>
  <c r="G36" i="1" s="1"/>
  <c r="H36" i="1" s="1"/>
  <c r="I36" i="1" s="1"/>
  <c r="J36" i="1" s="1"/>
  <c r="K36" i="1" s="1"/>
  <c r="L36" i="1" s="1"/>
  <c r="M36" i="1" s="1"/>
  <c r="N35" i="1"/>
  <c r="O35" i="1" s="1"/>
  <c r="B37" i="1" l="1"/>
  <c r="C37" i="1" s="1"/>
  <c r="D37" i="1" s="1"/>
  <c r="E37" i="1" s="1"/>
  <c r="F37" i="1" s="1"/>
  <c r="G37" i="1" s="1"/>
  <c r="H37" i="1" s="1"/>
  <c r="I37" i="1" s="1"/>
  <c r="J37" i="1" s="1"/>
  <c r="K37" i="1" s="1"/>
  <c r="L37" i="1" s="1"/>
  <c r="M37" i="1" s="1"/>
  <c r="N36" i="1"/>
  <c r="O36" i="1" s="1"/>
  <c r="B38" i="1" l="1"/>
  <c r="C38" i="1" s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N37" i="1"/>
  <c r="O37" i="1" s="1"/>
  <c r="B39" i="1" l="1"/>
  <c r="C39" i="1" s="1"/>
  <c r="D39" i="1" s="1"/>
  <c r="E39" i="1" s="1"/>
  <c r="F39" i="1" s="1"/>
  <c r="G39" i="1" s="1"/>
  <c r="H39" i="1" s="1"/>
  <c r="I39" i="1" s="1"/>
  <c r="J39" i="1" s="1"/>
  <c r="K39" i="1" s="1"/>
  <c r="L39" i="1" s="1"/>
  <c r="M39" i="1" s="1"/>
  <c r="N38" i="1"/>
  <c r="O38" i="1" s="1"/>
  <c r="B40" i="1" l="1"/>
  <c r="C40" i="1" s="1"/>
  <c r="D40" i="1" s="1"/>
  <c r="E40" i="1" s="1"/>
  <c r="F40" i="1" s="1"/>
  <c r="G40" i="1" s="1"/>
  <c r="H40" i="1" s="1"/>
  <c r="I40" i="1" s="1"/>
  <c r="J40" i="1" s="1"/>
  <c r="K40" i="1" s="1"/>
  <c r="L40" i="1" s="1"/>
  <c r="M40" i="1" s="1"/>
  <c r="N39" i="1"/>
  <c r="O39" i="1" s="1"/>
  <c r="B41" i="1" l="1"/>
  <c r="C41" i="1" s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N40" i="1"/>
  <c r="O40" i="1" s="1"/>
  <c r="N41" i="1" l="1"/>
  <c r="O41" i="1" s="1"/>
  <c r="B42" i="1"/>
  <c r="C42" i="1" s="1"/>
  <c r="D42" i="1" s="1"/>
  <c r="E42" i="1" s="1"/>
  <c r="F42" i="1" s="1"/>
  <c r="G42" i="1" s="1"/>
  <c r="H42" i="1" s="1"/>
  <c r="I42" i="1" s="1"/>
  <c r="J42" i="1" s="1"/>
  <c r="K42" i="1" s="1"/>
  <c r="L42" i="1" s="1"/>
  <c r="M42" i="1" s="1"/>
  <c r="N42" i="1" l="1"/>
  <c r="O42" i="1" s="1"/>
  <c r="B43" i="1"/>
  <c r="C43" i="1" s="1"/>
  <c r="D43" i="1" s="1"/>
  <c r="E43" i="1" s="1"/>
  <c r="F43" i="1" s="1"/>
  <c r="G43" i="1" s="1"/>
  <c r="H43" i="1" s="1"/>
  <c r="I43" i="1" s="1"/>
  <c r="J43" i="1" s="1"/>
  <c r="K43" i="1" s="1"/>
  <c r="L43" i="1" s="1"/>
  <c r="M43" i="1" s="1"/>
  <c r="N43" i="1" l="1"/>
  <c r="O43" i="1" s="1"/>
  <c r="B44" i="1"/>
  <c r="C44" i="1" s="1"/>
  <c r="D44" i="1" s="1"/>
  <c r="E44" i="1" s="1"/>
  <c r="F44" i="1" s="1"/>
  <c r="G44" i="1" s="1"/>
  <c r="H44" i="1" s="1"/>
  <c r="I44" i="1" s="1"/>
  <c r="J44" i="1" s="1"/>
  <c r="K44" i="1" s="1"/>
  <c r="L44" i="1" s="1"/>
  <c r="M44" i="1" s="1"/>
  <c r="B45" i="1" l="1"/>
  <c r="C45" i="1" s="1"/>
  <c r="D45" i="1" s="1"/>
  <c r="E45" i="1" s="1"/>
  <c r="F45" i="1" s="1"/>
  <c r="G45" i="1" s="1"/>
  <c r="H45" i="1" s="1"/>
  <c r="I45" i="1" s="1"/>
  <c r="J45" i="1" s="1"/>
  <c r="K45" i="1" s="1"/>
  <c r="L45" i="1" s="1"/>
  <c r="M45" i="1" s="1"/>
  <c r="N44" i="1"/>
  <c r="O44" i="1" s="1"/>
  <c r="N45" i="1" l="1"/>
  <c r="O45" i="1" s="1"/>
  <c r="B46" i="1"/>
  <c r="C46" i="1" s="1"/>
  <c r="D46" i="1" s="1"/>
  <c r="E46" i="1" s="1"/>
  <c r="F46" i="1" s="1"/>
  <c r="G46" i="1" s="1"/>
  <c r="H46" i="1" s="1"/>
  <c r="I46" i="1" s="1"/>
  <c r="J46" i="1" s="1"/>
  <c r="K46" i="1" s="1"/>
  <c r="L46" i="1" s="1"/>
  <c r="M46" i="1" s="1"/>
  <c r="B47" i="1" l="1"/>
  <c r="C47" i="1" s="1"/>
  <c r="D47" i="1" s="1"/>
  <c r="E47" i="1" s="1"/>
  <c r="F47" i="1" s="1"/>
  <c r="G47" i="1" s="1"/>
  <c r="H47" i="1" s="1"/>
  <c r="I47" i="1" s="1"/>
  <c r="J47" i="1" s="1"/>
  <c r="K47" i="1" s="1"/>
  <c r="L47" i="1" s="1"/>
  <c r="M47" i="1" s="1"/>
  <c r="N46" i="1"/>
  <c r="O46" i="1" s="1"/>
  <c r="B48" i="1" l="1"/>
  <c r="C48" i="1" s="1"/>
  <c r="D48" i="1" s="1"/>
  <c r="E48" i="1" s="1"/>
  <c r="F48" i="1" s="1"/>
  <c r="G48" i="1" s="1"/>
  <c r="H48" i="1" s="1"/>
  <c r="I48" i="1" s="1"/>
  <c r="J48" i="1" s="1"/>
  <c r="K48" i="1" s="1"/>
  <c r="L48" i="1" s="1"/>
  <c r="M48" i="1" s="1"/>
  <c r="N47" i="1"/>
  <c r="O47" i="1" s="1"/>
  <c r="B49" i="1" l="1"/>
  <c r="C49" i="1" s="1"/>
  <c r="D49" i="1" s="1"/>
  <c r="E49" i="1" s="1"/>
  <c r="F49" i="1" s="1"/>
  <c r="G49" i="1" s="1"/>
  <c r="H49" i="1" s="1"/>
  <c r="I49" i="1" s="1"/>
  <c r="J49" i="1" s="1"/>
  <c r="K49" i="1" s="1"/>
  <c r="L49" i="1" s="1"/>
  <c r="M49" i="1" s="1"/>
  <c r="N48" i="1"/>
  <c r="O48" i="1" s="1"/>
  <c r="N49" i="1" l="1"/>
  <c r="O49" i="1" s="1"/>
  <c r="B50" i="1"/>
  <c r="C50" i="1" s="1"/>
  <c r="D50" i="1" s="1"/>
  <c r="E50" i="1" s="1"/>
  <c r="F50" i="1" s="1"/>
  <c r="G50" i="1" s="1"/>
  <c r="H50" i="1" s="1"/>
  <c r="I50" i="1" s="1"/>
  <c r="J50" i="1" s="1"/>
  <c r="K50" i="1" s="1"/>
  <c r="L50" i="1" s="1"/>
  <c r="M50" i="1" s="1"/>
  <c r="N50" i="1" l="1"/>
  <c r="O50" i="1" s="1"/>
  <c r="B51" i="1"/>
  <c r="C51" i="1" s="1"/>
  <c r="D51" i="1" s="1"/>
  <c r="E51" i="1" s="1"/>
  <c r="F51" i="1" s="1"/>
  <c r="G51" i="1" s="1"/>
  <c r="H51" i="1" s="1"/>
  <c r="I51" i="1" s="1"/>
  <c r="J51" i="1" s="1"/>
  <c r="K51" i="1" s="1"/>
  <c r="L51" i="1" s="1"/>
  <c r="M51" i="1" s="1"/>
  <c r="B52" i="1" l="1"/>
  <c r="C52" i="1" s="1"/>
  <c r="D52" i="1" s="1"/>
  <c r="E52" i="1" s="1"/>
  <c r="F52" i="1" s="1"/>
  <c r="G52" i="1" s="1"/>
  <c r="H52" i="1" s="1"/>
  <c r="I52" i="1" s="1"/>
  <c r="J52" i="1" s="1"/>
  <c r="K52" i="1" s="1"/>
  <c r="L52" i="1" s="1"/>
  <c r="M52" i="1" s="1"/>
  <c r="N51" i="1"/>
  <c r="O51" i="1" s="1"/>
  <c r="B53" i="1" l="1"/>
  <c r="C53" i="1" s="1"/>
  <c r="D53" i="1" s="1"/>
  <c r="E53" i="1" s="1"/>
  <c r="F53" i="1" s="1"/>
  <c r="G53" i="1" s="1"/>
  <c r="H53" i="1" s="1"/>
  <c r="I53" i="1" s="1"/>
  <c r="J53" i="1" s="1"/>
  <c r="K53" i="1" s="1"/>
  <c r="L53" i="1" s="1"/>
  <c r="M53" i="1" s="1"/>
  <c r="N52" i="1"/>
  <c r="O52" i="1" s="1"/>
  <c r="N53" i="1" l="1"/>
  <c r="O53" i="1" s="1"/>
  <c r="B54" i="1"/>
  <c r="C54" i="1" s="1"/>
  <c r="D54" i="1" s="1"/>
  <c r="E54" i="1" s="1"/>
  <c r="F54" i="1" s="1"/>
  <c r="G54" i="1" s="1"/>
  <c r="H54" i="1" s="1"/>
  <c r="I54" i="1" s="1"/>
  <c r="J54" i="1" s="1"/>
  <c r="K54" i="1" s="1"/>
  <c r="L54" i="1" s="1"/>
  <c r="M54" i="1" s="1"/>
  <c r="N54" i="1" l="1"/>
  <c r="O54" i="1" s="1"/>
  <c r="B55" i="1"/>
  <c r="C55" i="1" s="1"/>
  <c r="D55" i="1" s="1"/>
  <c r="E55" i="1" s="1"/>
  <c r="F55" i="1" s="1"/>
  <c r="G55" i="1" s="1"/>
  <c r="H55" i="1" s="1"/>
  <c r="I55" i="1" s="1"/>
  <c r="J55" i="1" s="1"/>
  <c r="K55" i="1" s="1"/>
  <c r="L55" i="1" s="1"/>
  <c r="M55" i="1" s="1"/>
  <c r="N55" i="1" l="1"/>
  <c r="O55" i="1" s="1"/>
  <c r="B56" i="1"/>
  <c r="C56" i="1" s="1"/>
  <c r="D56" i="1" s="1"/>
  <c r="E56" i="1" s="1"/>
  <c r="F56" i="1" s="1"/>
  <c r="G56" i="1" s="1"/>
  <c r="H56" i="1" s="1"/>
  <c r="I56" i="1" s="1"/>
  <c r="J56" i="1" s="1"/>
  <c r="K56" i="1" s="1"/>
  <c r="L56" i="1" s="1"/>
  <c r="M56" i="1" s="1"/>
  <c r="B57" i="1" l="1"/>
  <c r="C57" i="1" s="1"/>
  <c r="D57" i="1" s="1"/>
  <c r="E57" i="1" s="1"/>
  <c r="F57" i="1" s="1"/>
  <c r="G57" i="1" s="1"/>
  <c r="H57" i="1" s="1"/>
  <c r="I57" i="1" s="1"/>
  <c r="J57" i="1" s="1"/>
  <c r="K57" i="1" s="1"/>
  <c r="L57" i="1" s="1"/>
  <c r="M57" i="1" s="1"/>
  <c r="N56" i="1"/>
  <c r="O56" i="1" s="1"/>
  <c r="N57" i="1" l="1"/>
  <c r="O57" i="1" s="1"/>
  <c r="B58" i="1"/>
  <c r="C58" i="1" s="1"/>
  <c r="D58" i="1" s="1"/>
  <c r="E58" i="1" s="1"/>
  <c r="F58" i="1" s="1"/>
  <c r="G58" i="1" s="1"/>
  <c r="H58" i="1" s="1"/>
  <c r="I58" i="1" s="1"/>
  <c r="J58" i="1" s="1"/>
  <c r="K58" i="1" s="1"/>
  <c r="L58" i="1" s="1"/>
  <c r="M58" i="1" s="1"/>
  <c r="N58" i="1" l="1"/>
  <c r="O58" i="1" s="1"/>
  <c r="B59" i="1"/>
  <c r="C59" i="1" s="1"/>
  <c r="D59" i="1" s="1"/>
  <c r="E59" i="1" s="1"/>
  <c r="F59" i="1" s="1"/>
  <c r="G59" i="1" s="1"/>
  <c r="H59" i="1" s="1"/>
  <c r="I59" i="1" s="1"/>
  <c r="J59" i="1" s="1"/>
  <c r="K59" i="1" s="1"/>
  <c r="L59" i="1" s="1"/>
  <c r="M59" i="1" s="1"/>
  <c r="N59" i="1" l="1"/>
  <c r="O59" i="1" s="1"/>
  <c r="B60" i="1"/>
  <c r="C60" i="1" s="1"/>
  <c r="D60" i="1" s="1"/>
  <c r="E60" i="1" s="1"/>
  <c r="F60" i="1" s="1"/>
  <c r="G60" i="1" s="1"/>
  <c r="H60" i="1" s="1"/>
  <c r="I60" i="1" s="1"/>
  <c r="J60" i="1" s="1"/>
  <c r="K60" i="1" s="1"/>
  <c r="L60" i="1" s="1"/>
  <c r="M60" i="1" s="1"/>
  <c r="B61" i="1" l="1"/>
  <c r="C61" i="1" s="1"/>
  <c r="D61" i="1" s="1"/>
  <c r="E61" i="1" s="1"/>
  <c r="F61" i="1" s="1"/>
  <c r="G61" i="1" s="1"/>
  <c r="H61" i="1" s="1"/>
  <c r="I61" i="1" s="1"/>
  <c r="J61" i="1" s="1"/>
  <c r="K61" i="1" s="1"/>
  <c r="L61" i="1" s="1"/>
  <c r="M61" i="1" s="1"/>
  <c r="N60" i="1"/>
  <c r="O60" i="1" s="1"/>
  <c r="N61" i="1" l="1"/>
  <c r="B62" i="1"/>
  <c r="C62" i="1" s="1"/>
  <c r="D62" i="1" s="1"/>
  <c r="E62" i="1" s="1"/>
  <c r="F62" i="1" s="1"/>
  <c r="G62" i="1" s="1"/>
  <c r="H62" i="1" s="1"/>
  <c r="I62" i="1" s="1"/>
  <c r="J62" i="1" s="1"/>
  <c r="K62" i="1" s="1"/>
  <c r="L62" i="1" s="1"/>
  <c r="M62" i="1" s="1"/>
  <c r="B63" i="1" l="1"/>
  <c r="C63" i="1" s="1"/>
  <c r="D63" i="1" s="1"/>
  <c r="E63" i="1" s="1"/>
  <c r="F63" i="1" s="1"/>
  <c r="G63" i="1" s="1"/>
  <c r="H63" i="1" s="1"/>
  <c r="I63" i="1" s="1"/>
  <c r="J63" i="1" s="1"/>
  <c r="K63" i="1" s="1"/>
  <c r="L63" i="1" s="1"/>
  <c r="M63" i="1" s="1"/>
  <c r="N62" i="1"/>
  <c r="N63" i="1" l="1"/>
  <c r="B64" i="1"/>
  <c r="C64" i="1" s="1"/>
  <c r="D64" i="1" s="1"/>
  <c r="E64" i="1" s="1"/>
  <c r="F64" i="1" s="1"/>
  <c r="G64" i="1" s="1"/>
  <c r="H64" i="1" s="1"/>
  <c r="I64" i="1" s="1"/>
  <c r="J64" i="1" s="1"/>
  <c r="K64" i="1" s="1"/>
  <c r="L64" i="1" s="1"/>
  <c r="M64" i="1" s="1"/>
  <c r="B65" i="1" l="1"/>
  <c r="C65" i="1" s="1"/>
  <c r="D65" i="1" s="1"/>
  <c r="E65" i="1" s="1"/>
  <c r="F65" i="1" s="1"/>
  <c r="G65" i="1" s="1"/>
  <c r="H65" i="1" s="1"/>
  <c r="I65" i="1" s="1"/>
  <c r="J65" i="1" s="1"/>
  <c r="K65" i="1" s="1"/>
  <c r="L65" i="1" s="1"/>
  <c r="M65" i="1" s="1"/>
  <c r="N64" i="1"/>
  <c r="N65" i="1" l="1"/>
  <c r="B66" i="1"/>
  <c r="C66" i="1" s="1"/>
  <c r="D66" i="1" s="1"/>
  <c r="E66" i="1" s="1"/>
  <c r="F66" i="1" s="1"/>
  <c r="G66" i="1" s="1"/>
  <c r="H66" i="1" s="1"/>
  <c r="I66" i="1" s="1"/>
  <c r="J66" i="1" s="1"/>
  <c r="K66" i="1" s="1"/>
  <c r="L66" i="1" s="1"/>
  <c r="M66" i="1" s="1"/>
  <c r="B67" i="1" l="1"/>
  <c r="C67" i="1" s="1"/>
  <c r="D67" i="1" s="1"/>
  <c r="E67" i="1" s="1"/>
  <c r="F67" i="1" s="1"/>
  <c r="G67" i="1" s="1"/>
  <c r="H67" i="1" s="1"/>
  <c r="I67" i="1" s="1"/>
  <c r="J67" i="1" s="1"/>
  <c r="K67" i="1" s="1"/>
  <c r="L67" i="1" s="1"/>
  <c r="M67" i="1" s="1"/>
  <c r="N66" i="1"/>
  <c r="N67" i="1" l="1"/>
  <c r="B68" i="1"/>
  <c r="C68" i="1" s="1"/>
  <c r="D68" i="1" s="1"/>
  <c r="E68" i="1" s="1"/>
  <c r="F68" i="1" s="1"/>
  <c r="G68" i="1" s="1"/>
  <c r="H68" i="1" s="1"/>
  <c r="I68" i="1" s="1"/>
  <c r="J68" i="1" s="1"/>
  <c r="K68" i="1" s="1"/>
  <c r="L68" i="1" s="1"/>
  <c r="M68" i="1" s="1"/>
  <c r="B69" i="1" l="1"/>
  <c r="C69" i="1" s="1"/>
  <c r="D69" i="1" s="1"/>
  <c r="E69" i="1" s="1"/>
  <c r="F69" i="1" s="1"/>
  <c r="G69" i="1" s="1"/>
  <c r="H69" i="1" s="1"/>
  <c r="I69" i="1" s="1"/>
  <c r="J69" i="1" s="1"/>
  <c r="K69" i="1" s="1"/>
  <c r="L69" i="1" s="1"/>
  <c r="M69" i="1" s="1"/>
  <c r="N68" i="1"/>
  <c r="N69" i="1" l="1"/>
  <c r="B70" i="1"/>
  <c r="C70" i="1" s="1"/>
  <c r="D70" i="1" s="1"/>
  <c r="E70" i="1" s="1"/>
  <c r="F70" i="1" s="1"/>
  <c r="G70" i="1" s="1"/>
  <c r="H70" i="1" s="1"/>
  <c r="I70" i="1" s="1"/>
  <c r="J70" i="1" s="1"/>
  <c r="K70" i="1" s="1"/>
  <c r="L70" i="1" s="1"/>
  <c r="N70" i="1" s="1"/>
</calcChain>
</file>

<file path=xl/comments1.xml><?xml version="1.0" encoding="utf-8"?>
<comments xmlns="http://schemas.openxmlformats.org/spreadsheetml/2006/main">
  <authors>
    <author>Harper, Almon</author>
    <author>Keithley, Stephainie</author>
    <author>Moore, Michael</author>
  </authors>
  <commentList>
    <comment ref="M32" authorId="0" shapeId="0">
      <text>
        <r>
          <rPr>
            <b/>
            <sz val="9"/>
            <color indexed="81"/>
            <rFont val="Tahoma"/>
            <family val="2"/>
          </rPr>
          <t>Harper, Almon:</t>
        </r>
        <r>
          <rPr>
            <sz val="9"/>
            <color indexed="81"/>
            <rFont val="Tahoma"/>
            <family val="2"/>
          </rPr>
          <t xml:space="preserve">
Hurricane Matthew Entry $63,414.31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>Harper, Almon:</t>
        </r>
        <r>
          <rPr>
            <sz val="9"/>
            <color indexed="81"/>
            <rFont val="Tahoma"/>
            <family val="2"/>
          </rPr>
          <t xml:space="preserve">
Hurricane Matthew entry for $63,414.31.
</t>
        </r>
      </text>
    </comment>
    <comment ref="M33" authorId="1" shapeId="0">
      <text>
        <r>
          <rPr>
            <b/>
            <sz val="9"/>
            <color indexed="81"/>
            <rFont val="Tahoma"/>
            <family val="2"/>
          </rPr>
          <t>Keithley, Stephainie:</t>
        </r>
        <r>
          <rPr>
            <sz val="9"/>
            <color indexed="81"/>
            <rFont val="Tahoma"/>
            <family val="2"/>
          </rPr>
          <t xml:space="preserve">
Hurricane Irma Entries $109,219.36
</t>
        </r>
      </text>
    </comment>
    <comment ref="M35" authorId="1" shapeId="0">
      <text>
        <r>
          <rPr>
            <b/>
            <sz val="9"/>
            <color indexed="81"/>
            <rFont val="Tahoma"/>
            <family val="2"/>
          </rPr>
          <t>Keithley, Stephainie:</t>
        </r>
        <r>
          <rPr>
            <sz val="9"/>
            <color indexed="81"/>
            <rFont val="Tahoma"/>
            <family val="2"/>
          </rPr>
          <t xml:space="preserve">
Hurricane Dorian Costs $24,359.53</t>
        </r>
      </text>
    </comment>
    <comment ref="M37" authorId="2" shapeId="0">
      <text>
        <r>
          <rPr>
            <b/>
            <sz val="9"/>
            <color indexed="81"/>
            <rFont val="Tahoma"/>
            <charset val="1"/>
          </rPr>
          <t>Moore, Michael:</t>
        </r>
        <r>
          <rPr>
            <sz val="9"/>
            <color indexed="81"/>
            <rFont val="Tahoma"/>
            <charset val="1"/>
          </rPr>
          <t xml:space="preserve">
[5:13 PM] Truitt, Lauren
It’s hurricane ida
JRNL00549307</t>
        </r>
      </text>
    </comment>
  </commentList>
</comments>
</file>

<file path=xl/sharedStrings.xml><?xml version="1.0" encoding="utf-8"?>
<sst xmlns="http://schemas.openxmlformats.org/spreadsheetml/2006/main" count="5575" uniqueCount="784">
  <si>
    <t>Florida Public Utilities</t>
  </si>
  <si>
    <t>Natural Gas</t>
  </si>
  <si>
    <t>Natural Gas Storm Reserve</t>
  </si>
  <si>
    <t>Jun 2009 thur Apr 2044</t>
  </si>
  <si>
    <t>Monthly Journal Entry</t>
  </si>
  <si>
    <t>Debit</t>
  </si>
  <si>
    <t>Credit</t>
  </si>
  <si>
    <t>FN00-00000-2805-2281 (Infinium GL 100.2280.12)</t>
  </si>
  <si>
    <r>
      <rPr>
        <b/>
        <sz val="10"/>
        <rFont val="Arial"/>
        <family val="2"/>
      </rPr>
      <t>FN00</t>
    </r>
    <r>
      <rPr>
        <sz val="10"/>
        <rFont val="Arial"/>
        <family val="2"/>
      </rPr>
      <t>-RM840-7520-9240</t>
    </r>
  </si>
  <si>
    <t>FN00-00000-2805-2281</t>
  </si>
  <si>
    <t>*Seg 1's were changed from FN41 and FN43 to FN00 12/31/12</t>
  </si>
  <si>
    <t>Nov 2054</t>
  </si>
  <si>
    <t>Monthly Balance</t>
  </si>
  <si>
    <t xml:space="preserve">Beginning Balance: </t>
  </si>
  <si>
    <t>Monthly Expense:</t>
  </si>
  <si>
    <t>Recl fm FC (12-2010)</t>
  </si>
  <si>
    <t>Recl fm 2815 (01-2011)</t>
  </si>
  <si>
    <t>NG Rate Refund</t>
  </si>
  <si>
    <t>Amortization Period Begins</t>
  </si>
  <si>
    <t>Hurricane Matthew Expenses</t>
  </si>
  <si>
    <t>Amortization Period Ends</t>
  </si>
  <si>
    <t>Last Expense (05-2044)</t>
  </si>
  <si>
    <t>Updated Last Expenses (11-2054)</t>
  </si>
  <si>
    <t>Hurricane Irma Expenses 12-2017</t>
  </si>
  <si>
    <t>Yearly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</si>
  <si>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</si>
  <si>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</si>
  <si>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</si>
  <si>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</si>
  <si>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</si>
  <si>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</si>
  <si>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</si>
  <si>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</si>
  <si>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</si>
  <si>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</si>
  <si>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</si>
  <si>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</si>
  <si>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Change</t>
  </si>
  <si>
    <t>Months</t>
  </si>
  <si>
    <t>Initials</t>
  </si>
  <si>
    <t>Date</t>
  </si>
  <si>
    <t>Prepared By:</t>
  </si>
  <si>
    <t>MGM</t>
  </si>
  <si>
    <t>Approved By:</t>
  </si>
  <si>
    <t>****** as per Docket #080366-GU staff recommends annual accrual of $6000 until max of $1 Million</t>
  </si>
  <si>
    <t xml:space="preserve">Monthly accrual commencing June 2009 is $6000/12= $500 </t>
  </si>
  <si>
    <t>Journal_Type</t>
  </si>
  <si>
    <t>Originating_Org</t>
  </si>
  <si>
    <t>Journal_Number</t>
  </si>
  <si>
    <t>Account_Code</t>
  </si>
  <si>
    <t>Seg1_Code</t>
  </si>
  <si>
    <t>Seg2_Code</t>
  </si>
  <si>
    <t>Seg3_Code</t>
  </si>
  <si>
    <t>Seg4_Code</t>
  </si>
  <si>
    <t>Reference_Code</t>
  </si>
  <si>
    <t>Amount</t>
  </si>
  <si>
    <t>Description</t>
  </si>
  <si>
    <t>Vendor_Name</t>
  </si>
  <si>
    <t>Document_1</t>
  </si>
  <si>
    <t>Document_2</t>
  </si>
  <si>
    <t>Apply_Date</t>
  </si>
  <si>
    <t>Posted_Date</t>
  </si>
  <si>
    <t>Posted_Status</t>
  </si>
  <si>
    <t>GJ</t>
  </si>
  <si>
    <t>FN00</t>
  </si>
  <si>
    <t>JRNL00549307</t>
  </si>
  <si>
    <t>00000</t>
  </si>
  <si>
    <t>2805</t>
  </si>
  <si>
    <t>2281</t>
  </si>
  <si>
    <t/>
  </si>
  <si>
    <t>Close Storm Cost to Reserve</t>
  </si>
  <si>
    <t>Ida</t>
  </si>
  <si>
    <t>Yes</t>
  </si>
  <si>
    <t>[5:13 PM] Truitt, Lauren</t>
  </si>
  <si>
    <t xml:space="preserve">It’s hurricane ida </t>
  </si>
  <si>
    <t>FN41 Hurricane Dorian Costs</t>
  </si>
  <si>
    <t>FN43 Hurricane Dorian Costs</t>
  </si>
  <si>
    <t>FN45 Hurricane Dorian Costs</t>
  </si>
  <si>
    <t>AA</t>
  </si>
  <si>
    <t>CU00</t>
  </si>
  <si>
    <t>JRNL00504045</t>
  </si>
  <si>
    <t>FN00-00000-1070-1430</t>
  </si>
  <si>
    <t>1070</t>
  </si>
  <si>
    <t>1430</t>
  </si>
  <si>
    <t>FN19901601S</t>
  </si>
  <si>
    <t>SL Clearing</t>
  </si>
  <si>
    <t>SL_Clearing</t>
  </si>
  <si>
    <t>TARGET</t>
  </si>
  <si>
    <t>JRNL00499847</t>
  </si>
  <si>
    <t>AP-PCARD</t>
  </si>
  <si>
    <t>FC00</t>
  </si>
  <si>
    <t>JRNL00499185</t>
  </si>
  <si>
    <t>BOA Pcard-SAMS CLUB #8157</t>
  </si>
  <si>
    <t>TXN00114414</t>
  </si>
  <si>
    <t>BOA Pcard-HOLIDAY INN EXP LANTANA</t>
  </si>
  <si>
    <t>TXN00114662</t>
  </si>
  <si>
    <t>TXN00114881</t>
  </si>
  <si>
    <t>TXN00114895</t>
  </si>
  <si>
    <t>TXN00114877</t>
  </si>
  <si>
    <t>TXN00114873</t>
  </si>
  <si>
    <t>TXN00114798</t>
  </si>
  <si>
    <t>TXN00114636</t>
  </si>
  <si>
    <t>TXN00114673</t>
  </si>
  <si>
    <t>TXN00114825</t>
  </si>
  <si>
    <t>TXN00114840</t>
  </si>
  <si>
    <t>TXN00114842</t>
  </si>
  <si>
    <t>TXN00114858</t>
  </si>
  <si>
    <t>TXN00114823</t>
  </si>
  <si>
    <t>BOA Pcard-GUN CLUB CAFE</t>
  </si>
  <si>
    <t>TXN00115402</t>
  </si>
  <si>
    <t>TXN00114631</t>
  </si>
  <si>
    <t>TXN00114638</t>
  </si>
  <si>
    <t>TXN00114657</t>
  </si>
  <si>
    <t>TXN00114670</t>
  </si>
  <si>
    <t>TXN00114680</t>
  </si>
  <si>
    <t>TXN00114695</t>
  </si>
  <si>
    <t>BOA Pcard-HAMPTON INNS</t>
  </si>
  <si>
    <t>TXN00114819</t>
  </si>
  <si>
    <t>TXN00114780</t>
  </si>
  <si>
    <t>TXN00114801</t>
  </si>
  <si>
    <t>BOA Pcard-GFS STORE #2025</t>
  </si>
  <si>
    <t>TXN00114541</t>
  </si>
  <si>
    <t>TXN00114641</t>
  </si>
  <si>
    <t>TXN00114659</t>
  </si>
  <si>
    <t>TXN00114660</t>
  </si>
  <si>
    <t>TXN00114661</t>
  </si>
  <si>
    <t>TXN00114674</t>
  </si>
  <si>
    <t>TXN00114690</t>
  </si>
  <si>
    <t>TXN00114694</t>
  </si>
  <si>
    <t>TXN00114696</t>
  </si>
  <si>
    <t>TXN00114839</t>
  </si>
  <si>
    <t>TXN00114891</t>
  </si>
  <si>
    <t>TXN00114811</t>
  </si>
  <si>
    <t>TXN00114634</t>
  </si>
  <si>
    <t>TXN00114857</t>
  </si>
  <si>
    <t>TXN00114822</t>
  </si>
  <si>
    <t>TXN00114824</t>
  </si>
  <si>
    <t>E4SECLS</t>
  </si>
  <si>
    <t>JRNL00506626</t>
  </si>
  <si>
    <t>PROJCOGSEXPNR</t>
  </si>
  <si>
    <t>659264:459037</t>
  </si>
  <si>
    <t>659267:459040</t>
  </si>
  <si>
    <t>659275:459325</t>
  </si>
  <si>
    <t>659284:459334</t>
  </si>
  <si>
    <t>659258:459031</t>
  </si>
  <si>
    <t>659262:459035</t>
  </si>
  <si>
    <t>659265:459038</t>
  </si>
  <si>
    <t>659266:459039</t>
  </si>
  <si>
    <t>659278:459328</t>
  </si>
  <si>
    <t>659285:459335</t>
  </si>
  <si>
    <t>659286:459336</t>
  </si>
  <si>
    <t>659289:462996</t>
  </si>
  <si>
    <t>659290:471729</t>
  </si>
  <si>
    <t>659250:459014</t>
  </si>
  <si>
    <t>659251:459018</t>
  </si>
  <si>
    <t>659259:459032</t>
  </si>
  <si>
    <t>659268:459041</t>
  </si>
  <si>
    <t>659276:459326</t>
  </si>
  <si>
    <t>659279:459329</t>
  </si>
  <si>
    <t>659283:459333</t>
  </si>
  <si>
    <t>659288:459338</t>
  </si>
  <si>
    <t>659255:459028</t>
  </si>
  <si>
    <t>659256:459029</t>
  </si>
  <si>
    <t>659260:459033</t>
  </si>
  <si>
    <t>659263:459036</t>
  </si>
  <si>
    <t>659271:459321</t>
  </si>
  <si>
    <t>659272:459322</t>
  </si>
  <si>
    <t>659280:459330</t>
  </si>
  <si>
    <t>659287:459337</t>
  </si>
  <si>
    <t>659252:459025</t>
  </si>
  <si>
    <t>659254:459027</t>
  </si>
  <si>
    <t>659257:459030</t>
  </si>
  <si>
    <t>659269:459042</t>
  </si>
  <si>
    <t>659273:459323</t>
  </si>
  <si>
    <t>659274:459324</t>
  </si>
  <si>
    <t>659281:459331</t>
  </si>
  <si>
    <t>659249:459007</t>
  </si>
  <si>
    <t>659253:459026</t>
  </si>
  <si>
    <t>659261:459034</t>
  </si>
  <si>
    <t>659270:459216</t>
  </si>
  <si>
    <t>659277:459327</t>
  </si>
  <si>
    <t>659282:459332</t>
  </si>
  <si>
    <t>FN19903750S</t>
  </si>
  <si>
    <t>TXN00114813</t>
  </si>
  <si>
    <t>BOA Pcard-BJS WHOLESALE #0133</t>
  </si>
  <si>
    <t>TXN00114586</t>
  </si>
  <si>
    <t>TXN00114553</t>
  </si>
  <si>
    <t>TXN00114784</t>
  </si>
  <si>
    <t>TXN00114809</t>
  </si>
  <si>
    <t>JRNL00501364</t>
  </si>
  <si>
    <t>BOA Pcard-FACEBK  4VLKUM2TD2</t>
  </si>
  <si>
    <t>TXN00116044</t>
  </si>
  <si>
    <t>TXN00114502</t>
  </si>
  <si>
    <t>TXN00114785</t>
  </si>
  <si>
    <t>TXN00114795</t>
  </si>
  <si>
    <t>BOA Pcard-WOODYS BAR-B-Q W042 ORANG</t>
  </si>
  <si>
    <t>TXN00114901</t>
  </si>
  <si>
    <t>TXN00114786</t>
  </si>
  <si>
    <t>TXN00114799</t>
  </si>
  <si>
    <t>TXN00114805</t>
  </si>
  <si>
    <t>BOA Pcard-WM SUPERCENTER #3606</t>
  </si>
  <si>
    <t>TXN00114893</t>
  </si>
  <si>
    <t>BOA Pcard-GENTRY OIL</t>
  </si>
  <si>
    <t>TXN00114611</t>
  </si>
  <si>
    <t>659293:459055</t>
  </si>
  <si>
    <t>659294:459103</t>
  </si>
  <si>
    <t>659302:459214</t>
  </si>
  <si>
    <t>659292:459017</t>
  </si>
  <si>
    <t>659305:463011</t>
  </si>
  <si>
    <t>659291:459001</t>
  </si>
  <si>
    <t>659300:459212</t>
  </si>
  <si>
    <t>659306:466763</t>
  </si>
  <si>
    <t>JRNL00506629</t>
  </si>
  <si>
    <t>659307:471936</t>
  </si>
  <si>
    <t>659297:459209</t>
  </si>
  <si>
    <t>659303:459215</t>
  </si>
  <si>
    <t>659301:459213</t>
  </si>
  <si>
    <t>659298:459210</t>
  </si>
  <si>
    <t>659304:459263</t>
  </si>
  <si>
    <t>659295:459116</t>
  </si>
  <si>
    <t>659296:459208</t>
  </si>
  <si>
    <t>659299:459211</t>
  </si>
  <si>
    <t>FN19905800S</t>
  </si>
  <si>
    <t>BOA Pcard-BJS WHOLESALE #0108</t>
  </si>
  <si>
    <t>TXN00114598</t>
  </si>
  <si>
    <t>JRNL00500949</t>
  </si>
  <si>
    <t>BOA Pcard-FAST SIGNS 576</t>
  </si>
  <si>
    <t>TXN00114478</t>
  </si>
  <si>
    <t>BOA Pcard-LOWES #01647</t>
  </si>
  <si>
    <t>TXN00114505</t>
  </si>
  <si>
    <t>BOA Pcard-WAL-MART #977</t>
  </si>
  <si>
    <t>TXN00114460</t>
  </si>
  <si>
    <t>BOA Pcard-AMAZON.COM MO7P72AU0 AMZN</t>
  </si>
  <si>
    <t>TXN00114473</t>
  </si>
  <si>
    <t>BOA Pcard-AMZN Mktp US MO27F9AF0</t>
  </si>
  <si>
    <t>TXN00114511</t>
  </si>
  <si>
    <t>BOA Pcard-CVS/PHARMACY #03235</t>
  </si>
  <si>
    <t>TXN00114597</t>
  </si>
  <si>
    <t>BOA Pcard-AMZN Mktp US MO3VC5EX0</t>
  </si>
  <si>
    <t>TXN00114555</t>
  </si>
  <si>
    <t>TXN00114552</t>
  </si>
  <si>
    <t>BOA Pcard-PUBLIX #322</t>
  </si>
  <si>
    <t>TXN00114610</t>
  </si>
  <si>
    <t>SYS-AP</t>
  </si>
  <si>
    <t>JRNL00498817</t>
  </si>
  <si>
    <t>HURRICANE SUPPLIES</t>
  </si>
  <si>
    <t>TEMPACO</t>
  </si>
  <si>
    <t>S1533069.001</t>
  </si>
  <si>
    <t>VO734238</t>
  </si>
  <si>
    <t>659308:457814</t>
  </si>
  <si>
    <t>659319:462955</t>
  </si>
  <si>
    <t>659312:459107</t>
  </si>
  <si>
    <t>659314:459156</t>
  </si>
  <si>
    <t>659318:459264</t>
  </si>
  <si>
    <t>659321:465537</t>
  </si>
  <si>
    <t>659310:459057</t>
  </si>
  <si>
    <t>659316:459222</t>
  </si>
  <si>
    <t>659320:465532</t>
  </si>
  <si>
    <t>659311:459062</t>
  </si>
  <si>
    <t>659315:459220</t>
  </si>
  <si>
    <t>659313:459115</t>
  </si>
  <si>
    <t>659309:459052</t>
  </si>
  <si>
    <t>659317:459246</t>
  </si>
  <si>
    <t>AP-ADJ</t>
  </si>
  <si>
    <t>JRNL00423865</t>
  </si>
  <si>
    <t>FN16901200S</t>
  </si>
  <si>
    <t>Reclass FN16901200S to 1070-1430</t>
  </si>
  <si>
    <t>No</t>
  </si>
  <si>
    <t>AA-ADJ</t>
  </si>
  <si>
    <t>JRNL00423561</t>
  </si>
  <si>
    <t>Clear 93FN</t>
  </si>
  <si>
    <t>JRNL00421193</t>
  </si>
  <si>
    <t>AP-ACCR</t>
  </si>
  <si>
    <t>JRNL00420714</t>
  </si>
  <si>
    <t>Accrue - HAMPTON INN - DEBARY</t>
  </si>
  <si>
    <t>239197A</t>
  </si>
  <si>
    <t>JRNL00420712</t>
  </si>
  <si>
    <t>Accrue - RESIDENCE INN LAKE MARY</t>
  </si>
  <si>
    <t>87616</t>
  </si>
  <si>
    <t>87617</t>
  </si>
  <si>
    <t>87615</t>
  </si>
  <si>
    <t>JRNL00420711</t>
  </si>
  <si>
    <t>LODGING - LINDA GAMBLE (10/5-9/</t>
  </si>
  <si>
    <t>92343</t>
  </si>
  <si>
    <t>LODGING - JOANIE MAXWELL (10/5-</t>
  </si>
  <si>
    <t>92345</t>
  </si>
  <si>
    <t>E4SE-ADJ</t>
  </si>
  <si>
    <t>JRNL00420093</t>
  </si>
  <si>
    <t>Reclass FN16901200S from 1070</t>
  </si>
  <si>
    <t>JRNL00419845</t>
  </si>
  <si>
    <t>REGULATORY</t>
  </si>
  <si>
    <t>GUNSTER YOAKLEY &amp; STEWART PA</t>
  </si>
  <si>
    <t>530790</t>
  </si>
  <si>
    <t>VO497784</t>
  </si>
  <si>
    <t>1000</t>
  </si>
  <si>
    <t>JRNL00419558</t>
  </si>
  <si>
    <t>PIZZA DELIGHT HURRICAN MATTHEW</t>
  </si>
  <si>
    <t>BANK OF AMERICA</t>
  </si>
  <si>
    <t>3955 1016</t>
  </si>
  <si>
    <t>VO496791</t>
  </si>
  <si>
    <t>JRNL00419409</t>
  </si>
  <si>
    <t>JRNL00419104</t>
  </si>
  <si>
    <t>JRNL00418605</t>
  </si>
  <si>
    <t>EDGEWATER CLEAR GATE STATION MA</t>
  </si>
  <si>
    <t>HAMLET CONSTRUCTION INC</t>
  </si>
  <si>
    <t>11588</t>
  </si>
  <si>
    <t>VO495204</t>
  </si>
  <si>
    <t>JRNL00418569</t>
  </si>
  <si>
    <t>BASHFORD, RILEY-MAXINE</t>
  </si>
  <si>
    <t>14OCT16</t>
  </si>
  <si>
    <t>JRNL00418490</t>
  </si>
  <si>
    <t>Accrue - FAIRFIELD INN &amp; SUITES BY MARRI</t>
  </si>
  <si>
    <t>JRNL00418430</t>
  </si>
  <si>
    <t>87618A</t>
  </si>
  <si>
    <t>87618</t>
  </si>
  <si>
    <t>87614</t>
  </si>
  <si>
    <t>87613</t>
  </si>
  <si>
    <t>AP-EXSYS</t>
  </si>
  <si>
    <t>JRNL00418350</t>
  </si>
  <si>
    <t>Lee/PD/Dinner</t>
  </si>
  <si>
    <t>1127269769</t>
  </si>
  <si>
    <t>Lee/PD/Lunch</t>
  </si>
  <si>
    <t>JRNL00418330</t>
  </si>
  <si>
    <t>Stanley/Mileage</t>
  </si>
  <si>
    <t>1127234898</t>
  </si>
  <si>
    <t>Caddy/Mileage</t>
  </si>
  <si>
    <t>1127235192</t>
  </si>
  <si>
    <t>Caddy/Meal</t>
  </si>
  <si>
    <t>1127236089</t>
  </si>
  <si>
    <t>JRNL00418324</t>
  </si>
  <si>
    <t>Auguste/Meal</t>
  </si>
  <si>
    <t>1127230294</t>
  </si>
  <si>
    <t>JRNL00418260</t>
  </si>
  <si>
    <t>Oct BOA Pcard-STAPLES DIRECT</t>
  </si>
  <si>
    <t>TXN00077741</t>
  </si>
  <si>
    <t>Oct BOA Pcard-WENDY S 203</t>
  </si>
  <si>
    <t>TXN00077649</t>
  </si>
  <si>
    <t>Oct BOA Pcard-ADVANCE AUTO PARTS  9349</t>
  </si>
  <si>
    <t>TXN00077662</t>
  </si>
  <si>
    <t>Oct BOA Pcard-WALGREENS  4423</t>
  </si>
  <si>
    <t>TXN00077558</t>
  </si>
  <si>
    <t>Oct BOA Pcard-W   W LBR OKEECHOBEE</t>
  </si>
  <si>
    <t>TXN00077601</t>
  </si>
  <si>
    <t>Oct BOA Pcard-SUBWAY        00240051</t>
  </si>
  <si>
    <t>TXN00077686</t>
  </si>
  <si>
    <t>Oct BOA Pcard-PUBLIX  1491</t>
  </si>
  <si>
    <t>TXN00077617</t>
  </si>
  <si>
    <t>TXN00077467</t>
  </si>
  <si>
    <t>Oct BOA Pcard-DD BR  343576      Q35</t>
  </si>
  <si>
    <t>TXN00077664</t>
  </si>
  <si>
    <t>Oct BOA Pcard-WALGREENS  3161</t>
  </si>
  <si>
    <t>TXN00077476</t>
  </si>
  <si>
    <t>Oct BOA Pcard-CITY PIZZA</t>
  </si>
  <si>
    <t>TXN00077688</t>
  </si>
  <si>
    <t>Oct BOA Pcard-CHINA FUN</t>
  </si>
  <si>
    <t>TXN00077637</t>
  </si>
  <si>
    <t>Oct BOA Pcard-WAL-MART  0563</t>
  </si>
  <si>
    <t>TXN00077605</t>
  </si>
  <si>
    <t>Oct BOA Pcard-HILTON GARDEN INN RESTAUR</t>
  </si>
  <si>
    <t>TXN00077625</t>
  </si>
  <si>
    <t>Oct BOA Pcard-DUNKIN  352244       Q35</t>
  </si>
  <si>
    <t>TXN00077679</t>
  </si>
  <si>
    <t>Oct BOA Pcard-PUBLIX  848</t>
  </si>
  <si>
    <t>TXN00077642</t>
  </si>
  <si>
    <t>Oct BOA Pcard-DEBARY DINER</t>
  </si>
  <si>
    <t>TXN00077882</t>
  </si>
  <si>
    <t>Oct BOA Pcard-GENTRY OIL</t>
  </si>
  <si>
    <t>TXN00077596</t>
  </si>
  <si>
    <t>Oct BOA Pcard-MILLER S ALE HOUSE  26</t>
  </si>
  <si>
    <t>TXN00077573</t>
  </si>
  <si>
    <t>Oct BOA Pcard-Wilson-Rowan Locksmith Co</t>
  </si>
  <si>
    <t>TXN00077534</t>
  </si>
  <si>
    <t>Oct BOA Pcard-IHOP  36-178</t>
  </si>
  <si>
    <t>TXN00077613</t>
  </si>
  <si>
    <t>Oct BOA Pcard-BEYONDMENU COM</t>
  </si>
  <si>
    <t>TXN00077624</t>
  </si>
  <si>
    <t>Oct BOA Pcard-CODY S CRYSTAL RIVER</t>
  </si>
  <si>
    <t>TXN00077636</t>
  </si>
  <si>
    <t>TXN00077562</t>
  </si>
  <si>
    <t>TXN00077486</t>
  </si>
  <si>
    <t>Oct BOA Pcard-ANTHONY S PIZZA - DEBARY</t>
  </si>
  <si>
    <t>TXN00077717</t>
  </si>
  <si>
    <t>Oct BOA Pcard-WM SUPERCENTER  563</t>
  </si>
  <si>
    <t>TXN00077576</t>
  </si>
  <si>
    <t>TXN00077461</t>
  </si>
  <si>
    <t>Oct BOA Pcard-AMAZON MKTPLACE PMTS</t>
  </si>
  <si>
    <t>TXN00077651</t>
  </si>
  <si>
    <t>Oct BOA Pcard-ANTHONYS COAL FIRED PIZZA</t>
  </si>
  <si>
    <t>TXN00077692</t>
  </si>
  <si>
    <t>Oct BOA Pcard-TOOJAY S WEST BOCA</t>
  </si>
  <si>
    <t>TXN00077612</t>
  </si>
  <si>
    <t>Oct BOA Pcard-AL PAN PAN RESTAURANT</t>
  </si>
  <si>
    <t>TXN00077619</t>
  </si>
  <si>
    <t>Oct BOA Pcard-CARQUEST 8255</t>
  </si>
  <si>
    <t>TXN00077563</t>
  </si>
  <si>
    <t>Oct BOA Pcard-NAPA PARTS 0027635</t>
  </si>
  <si>
    <t>TXN00077478</t>
  </si>
  <si>
    <t>Oct BOA Pcard-DUFFYS SPORTS BAR</t>
  </si>
  <si>
    <t>TXN00077648</t>
  </si>
  <si>
    <t>Oct BOA Pcard-DUFFYS SPORT GRILL</t>
  </si>
  <si>
    <t>TXN00077667</t>
  </si>
  <si>
    <t>Oct BOA Pcard-DUFFYS OF LAKE MARY INC</t>
  </si>
  <si>
    <t>TXN00077522</t>
  </si>
  <si>
    <t>Oct BOA Pcard-PUBLIX  1330</t>
  </si>
  <si>
    <t>TXN00077584</t>
  </si>
  <si>
    <t>TXN00077579</t>
  </si>
  <si>
    <t>Oct BOA Pcard-LOWES  01079</t>
  </si>
  <si>
    <t>TXN00077581</t>
  </si>
  <si>
    <t>Oct BOA Pcard-COSTCO WHSE  0180</t>
  </si>
  <si>
    <t>TXN00077539</t>
  </si>
  <si>
    <t>Oct BOA Pcard-A HAPPY CAMPER</t>
  </si>
  <si>
    <t>TXN00077574</t>
  </si>
  <si>
    <t>Oct BOA Pcard-AUTOZONE  3815</t>
  </si>
  <si>
    <t>TXN00077483</t>
  </si>
  <si>
    <t>TXN00077541</t>
  </si>
  <si>
    <t>Oct BOA Pcard-MICROTEL INN   SUITES</t>
  </si>
  <si>
    <t>TXN00077666</t>
  </si>
  <si>
    <t>Oct BOA Pcard-HAMPTON INN   SUITES</t>
  </si>
  <si>
    <t>TXN00077371</t>
  </si>
  <si>
    <t>Oct BOA Pcard-THE HOME DEPOT  6936</t>
  </si>
  <si>
    <t>TXN00077521</t>
  </si>
  <si>
    <t>Oct BOA Pcard-OMNI AIP RESORT</t>
  </si>
  <si>
    <t>TXN00077877</t>
  </si>
  <si>
    <t>Oct BOA Pcard-BJ WHOLESALE  0032</t>
  </si>
  <si>
    <t>TXN00077491</t>
  </si>
  <si>
    <t>Oct BOA Pcard-COSTCO WHSE  0623</t>
  </si>
  <si>
    <t>TXN00077523</t>
  </si>
  <si>
    <t>Oct BOA Pcard-THE HOME DEPOT  6320</t>
  </si>
  <si>
    <t>TXN00077598</t>
  </si>
  <si>
    <t>Oct BOA Pcard-HILTON GARDEN INN</t>
  </si>
  <si>
    <t>TXN00077716</t>
  </si>
  <si>
    <t>Oct BOA Pcard-PANERA BREAD  4160</t>
  </si>
  <si>
    <t>TXN00077614</t>
  </si>
  <si>
    <t>Oct BOA Pcard-BJ WHOLESALE  0133</t>
  </si>
  <si>
    <t>TXN00077529</t>
  </si>
  <si>
    <t>TXN00077595</t>
  </si>
  <si>
    <t>Oct BOA Pcard-WW GRAINGER</t>
  </si>
  <si>
    <t>TXN00077524</t>
  </si>
  <si>
    <t>Oct BOA Pcard-WOODY S BAR B Q  W</t>
  </si>
  <si>
    <t>TXN00077673</t>
  </si>
  <si>
    <t>TXN00077549</t>
  </si>
  <si>
    <t>TXN00077583</t>
  </si>
  <si>
    <t>TXN00077590</t>
  </si>
  <si>
    <t>TXN00077578</t>
  </si>
  <si>
    <t>JRNL00417919</t>
  </si>
  <si>
    <t>JRNL00417648</t>
  </si>
  <si>
    <t>RAIN GEAR FOR HURRICANE</t>
  </si>
  <si>
    <t>SAFETY PRODUCTS INC</t>
  </si>
  <si>
    <t>329764</t>
  </si>
  <si>
    <t>VO491853</t>
  </si>
  <si>
    <t>JRNL00417516</t>
  </si>
  <si>
    <t>HURRICAN SUPPLIES</t>
  </si>
  <si>
    <t>LOWES BUSINESS ACCOUNTS</t>
  </si>
  <si>
    <t>20264</t>
  </si>
  <si>
    <t>VO490887</t>
  </si>
  <si>
    <t>JRNL00417514</t>
  </si>
  <si>
    <t>24228</t>
  </si>
  <si>
    <t>VO490858</t>
  </si>
  <si>
    <t>E4SE</t>
  </si>
  <si>
    <t>JRNL00417373</t>
  </si>
  <si>
    <t>ISSUE:FPDE</t>
  </si>
  <si>
    <t>367713:109922</t>
  </si>
  <si>
    <t>FNG75</t>
  </si>
  <si>
    <t>367712:109923</t>
  </si>
  <si>
    <t>FNG200</t>
  </si>
  <si>
    <t>367711:109924</t>
  </si>
  <si>
    <t>FLEAKFT34</t>
  </si>
  <si>
    <t>367710:109925</t>
  </si>
  <si>
    <t>FLEAKFT</t>
  </si>
  <si>
    <t>367709:109927</t>
  </si>
  <si>
    <t>FFT75</t>
  </si>
  <si>
    <t>367708:109926</t>
  </si>
  <si>
    <t>FFCA75</t>
  </si>
  <si>
    <t>367707:109921</t>
  </si>
  <si>
    <t>FEW75</t>
  </si>
  <si>
    <t>JRNL00444376</t>
  </si>
  <si>
    <t>FN17901160S</t>
  </si>
  <si>
    <t>Willis/PD/Total</t>
  </si>
  <si>
    <t>1127995251</t>
  </si>
  <si>
    <t>Willis/Mileage</t>
  </si>
  <si>
    <t>Willis/Parking</t>
  </si>
  <si>
    <t>Willis/Airfare</t>
  </si>
  <si>
    <t>Weitz/ZCapital</t>
  </si>
  <si>
    <t>1127994380</t>
  </si>
  <si>
    <t>JRNL00444553</t>
  </si>
  <si>
    <t>HURRICANE RESTORATION</t>
  </si>
  <si>
    <t>FLICKER ELECTRICAL SERVICES INC</t>
  </si>
  <si>
    <t>9-12-17-01</t>
  </si>
  <si>
    <t>VO568735</t>
  </si>
  <si>
    <t>JRNL00445047</t>
  </si>
  <si>
    <t>Sep BOA Pcard-THE HOME DEPOT #6320</t>
  </si>
  <si>
    <t>TXN00087351</t>
  </si>
  <si>
    <t>Sep BOA Pcard-SAMSCLUB #8157</t>
  </si>
  <si>
    <t>TXN00087379</t>
  </si>
  <si>
    <t>Sep BOA Pcard-DUFFYS SPORTS BAR &amp;</t>
  </si>
  <si>
    <t>TXN00087499</t>
  </si>
  <si>
    <t>Sep BOA Pcard-OLIVE GARDEN  00010819</t>
  </si>
  <si>
    <t>TXN00087557</t>
  </si>
  <si>
    <t>Sep BOA Pcard-CITY OF WEST PALM BEACH C</t>
  </si>
  <si>
    <t>TXN00087646</t>
  </si>
  <si>
    <t>Sep BOA Pcard-WALGREENS #0074</t>
  </si>
  <si>
    <t>TXN00087261</t>
  </si>
  <si>
    <t>Sep BOA Pcard-WINN-DIXIE   #0299</t>
  </si>
  <si>
    <t>TXN00087295</t>
  </si>
  <si>
    <t>Sep BOA Pcard-CITY ELECTRIC</t>
  </si>
  <si>
    <t>TXN00087301</t>
  </si>
  <si>
    <t>Sep BOA Pcard-AMAZON MKTPLACE PMTS</t>
  </si>
  <si>
    <t>TXN00087330</t>
  </si>
  <si>
    <t>Sep BOA Pcard-TOOJAY'S WELLINGTON COMM</t>
  </si>
  <si>
    <t>TXN00087592</t>
  </si>
  <si>
    <t>Sep BOA Pcard-WALGREENS #4075</t>
  </si>
  <si>
    <t>TXN00087598</t>
  </si>
  <si>
    <t>Sep BOA Pcard-JOEY'S SUPREME PIZZA</t>
  </si>
  <si>
    <t>TXN00087630</t>
  </si>
  <si>
    <t>Sep BOA Pcard-WW GRAINGER</t>
  </si>
  <si>
    <t>TXN00087798</t>
  </si>
  <si>
    <t>JRNL00445655</t>
  </si>
  <si>
    <t>Sep BOA Pcard-PUBLIX #848</t>
  </si>
  <si>
    <t>TXN00087269</t>
  </si>
  <si>
    <t>Sep BOA Pcard-COSTCO WHSE #0093</t>
  </si>
  <si>
    <t>TXN00087335</t>
  </si>
  <si>
    <t>Sep BOA Pcard-W &amp; W LBR/OKEECHOBEE</t>
  </si>
  <si>
    <t>TXN00087456</t>
  </si>
  <si>
    <t>Sep BOA Pcard-PUBLIX #1491</t>
  </si>
  <si>
    <t>TXN00087308</t>
  </si>
  <si>
    <t>Sep BOA Pcard-FAMILY DOLLAR #2841</t>
  </si>
  <si>
    <t>TXN00087340</t>
  </si>
  <si>
    <t>Sep BOA Pcard-FEDEXOFFICE   00010751</t>
  </si>
  <si>
    <t>TXN00087372</t>
  </si>
  <si>
    <t>TXN00087403</t>
  </si>
  <si>
    <t>Sep BOA Pcard-HOLIDAY INN PALM BEACH A</t>
  </si>
  <si>
    <t>TXN00087668</t>
  </si>
  <si>
    <t>Sep BOA Pcard-PHO SAIGON</t>
  </si>
  <si>
    <t>TXN00088019</t>
  </si>
  <si>
    <t>Sep BOA Pcard-LOWES #01962</t>
  </si>
  <si>
    <t>TXN00087368</t>
  </si>
  <si>
    <t>Sep BOA Pcard-BEST BUY      00008086</t>
  </si>
  <si>
    <t>TXN00087371</t>
  </si>
  <si>
    <t>Sep BOA Pcard-HILTON GARDEN INN</t>
  </si>
  <si>
    <t>TXN00087397</t>
  </si>
  <si>
    <t>TXN00087428</t>
  </si>
  <si>
    <t>TXN00087960</t>
  </si>
  <si>
    <t>TXN00087052</t>
  </si>
  <si>
    <t>TXN00087374</t>
  </si>
  <si>
    <t>Sep BOA Pcard-THE HOME DEPOT #6316</t>
  </si>
  <si>
    <t>TXN00087469</t>
  </si>
  <si>
    <t>Sep BOA Pcard-CITY PIZZA</t>
  </si>
  <si>
    <t>TXN00087523</t>
  </si>
  <si>
    <t>Sep BOA Pcard-PUBLIX #184</t>
  </si>
  <si>
    <t>TXN00087331</t>
  </si>
  <si>
    <t>TXN00087363</t>
  </si>
  <si>
    <t>TXN00087567</t>
  </si>
  <si>
    <t>Sep BOA Pcard-THE HOME DEPOT #6878</t>
  </si>
  <si>
    <t>TXN00087570</t>
  </si>
  <si>
    <t>Sep BOA Pcard-MARRIOTT BWI AIRPORT</t>
  </si>
  <si>
    <t>TXN00087599</t>
  </si>
  <si>
    <t>Sep BOA Pcard-COSTCO WHSE #0623</t>
  </si>
  <si>
    <t>TXN00087260</t>
  </si>
  <si>
    <t>Sep BOA Pcard-WAL-MART #6967</t>
  </si>
  <si>
    <t>TXN00087294</t>
  </si>
  <si>
    <t>TXN00087297</t>
  </si>
  <si>
    <t>Sep BOA Pcard-HARBOR FREIGHT TOOLS 655</t>
  </si>
  <si>
    <t>TXN00087355</t>
  </si>
  <si>
    <t>TXN00087387</t>
  </si>
  <si>
    <t>TXN00087415</t>
  </si>
  <si>
    <t>Sep BOA Pcard-APL  ITUNES.COM/BILL</t>
  </si>
  <si>
    <t>TXN00087472</t>
  </si>
  <si>
    <t>Sep BOA Pcard-CHILI'S WEST PALM BEACH</t>
  </si>
  <si>
    <t>TXN00087501</t>
  </si>
  <si>
    <t>Sep BOA Pcard-HAPPY HOUSE PALM BCH INC</t>
  </si>
  <si>
    <t>TXN00087527</t>
  </si>
  <si>
    <t>TXN00087533</t>
  </si>
  <si>
    <t>JRNL00446297</t>
  </si>
  <si>
    <t>HURRICAN IRMA</t>
  </si>
  <si>
    <t>KATHY L WELCH</t>
  </si>
  <si>
    <t>581770</t>
  </si>
  <si>
    <t>VO572805</t>
  </si>
  <si>
    <t>JRNL00446710</t>
  </si>
  <si>
    <t>FPU CUSTOMER CARE LODGING DURIN</t>
  </si>
  <si>
    <t>HAMPTON INN OF WEST PALM BEACH AIRPORT</t>
  </si>
  <si>
    <t>298714A</t>
  </si>
  <si>
    <t>VO574510</t>
  </si>
  <si>
    <t>298716A</t>
  </si>
  <si>
    <t>VO574512</t>
  </si>
  <si>
    <t>298713A</t>
  </si>
  <si>
    <t>VO574511</t>
  </si>
  <si>
    <t>298715A</t>
  </si>
  <si>
    <t>VO574501</t>
  </si>
  <si>
    <t>JRNL00446884</t>
  </si>
  <si>
    <t>FPU LODGING DURING HURRICANE IR</t>
  </si>
  <si>
    <t>HILTON GARDEN INN W PALM BEACH AIRPORT</t>
  </si>
  <si>
    <t>239523A</t>
  </si>
  <si>
    <t>VO575468</t>
  </si>
  <si>
    <t>JRNL00446996</t>
  </si>
  <si>
    <t>239525B</t>
  </si>
  <si>
    <t>VO575500</t>
  </si>
  <si>
    <t>239648A</t>
  </si>
  <si>
    <t>VO575503</t>
  </si>
  <si>
    <t>239929B</t>
  </si>
  <si>
    <t>VO575499</t>
  </si>
  <si>
    <t>239630A</t>
  </si>
  <si>
    <t>VO575502</t>
  </si>
  <si>
    <t>239086A</t>
  </si>
  <si>
    <t>VO575498</t>
  </si>
  <si>
    <t>JRNL00447482</t>
  </si>
  <si>
    <t>Rcls Pcard chrgs-HARBOR FREIGHT TOOLS</t>
  </si>
  <si>
    <t>JRNL00447443</t>
  </si>
  <si>
    <t>Oct BOA Pcard-HOLIDAY INN PALM BEACH A</t>
  </si>
  <si>
    <t>TXN00088283</t>
  </si>
  <si>
    <t>Rcls Pcard chrgs-THE HOME DEPOT #6316</t>
  </si>
  <si>
    <t>Oct BOA Pcard-GUN CLUB CAFE</t>
  </si>
  <si>
    <t>TXN00088951</t>
  </si>
  <si>
    <t>JRNL00447172</t>
  </si>
  <si>
    <t>HURRICANE COMMUNICATIONS</t>
  </si>
  <si>
    <t>MTN INC</t>
  </si>
  <si>
    <t>17419</t>
  </si>
  <si>
    <t>VO576723</t>
  </si>
  <si>
    <t>JRNL00446735</t>
  </si>
  <si>
    <t>Recl Sep BOA Pcard-HOLIDAY INN EXP</t>
  </si>
  <si>
    <t>Recl Sep BOA Pcard-STARBUCKS</t>
  </si>
  <si>
    <t>JRNL00448535</t>
  </si>
  <si>
    <t>Recl Sep BOA Pcard-CIRCLE K # 21413</t>
  </si>
  <si>
    <t>Recl Sep BOA Pcard-BP#8239337CIRCLE</t>
  </si>
  <si>
    <t>JRNL00447045</t>
  </si>
  <si>
    <t>Reclass</t>
  </si>
  <si>
    <t>Recl Sep BOA Pcard-T-RAYS BURGER</t>
  </si>
  <si>
    <t>Recl Sep BOA Pcard-WOODY'S BBQ FERN</t>
  </si>
  <si>
    <t>Recl Sep BOA Pcard-THE SALTY PELIC</t>
  </si>
  <si>
    <t>JRNL00448152</t>
  </si>
  <si>
    <t>JRNL00449572</t>
  </si>
  <si>
    <t>HURRICANE EMERGENCY WORK</t>
  </si>
  <si>
    <t>PRESIDIO HOLDINGS INC</t>
  </si>
  <si>
    <t>6023317004398</t>
  </si>
  <si>
    <t>VO584382</t>
  </si>
  <si>
    <t>JRNL00449669</t>
  </si>
  <si>
    <t>STORM REQUESTS</t>
  </si>
  <si>
    <t>595217</t>
  </si>
  <si>
    <t>VO584938</t>
  </si>
  <si>
    <t>POST HURRICANE EMERGENCY WORK</t>
  </si>
  <si>
    <t>6023317004399</t>
  </si>
  <si>
    <t>VO584941</t>
  </si>
  <si>
    <t>JRNL00451994</t>
  </si>
  <si>
    <t>POST HURRICANE IRMA EMERGENCY W</t>
  </si>
  <si>
    <t>JRNL00451555</t>
  </si>
  <si>
    <t>SIGNS THAT WERE DAMAGED IN HURR</t>
  </si>
  <si>
    <t>JRNL00444358</t>
  </si>
  <si>
    <t>FN17903679S</t>
  </si>
  <si>
    <t>EDGEWATER 2121 S RIVERSIDE DR R</t>
  </si>
  <si>
    <t>D2198</t>
  </si>
  <si>
    <t>VO567561</t>
  </si>
  <si>
    <t>JRNL00444651</t>
  </si>
  <si>
    <t>HURRICANE HOTEL ROOM</t>
  </si>
  <si>
    <t>HAMPTON INN - DEBARY</t>
  </si>
  <si>
    <t>256609A</t>
  </si>
  <si>
    <t>VO569135</t>
  </si>
  <si>
    <t>JRNL00444962</t>
  </si>
  <si>
    <t>ISSUE:FLTC</t>
  </si>
  <si>
    <t>451763:124822</t>
  </si>
  <si>
    <t>FCB150</t>
  </si>
  <si>
    <t>Sep BOA Pcard-BATTERIES PLUS BUL</t>
  </si>
  <si>
    <t>TXN00087358</t>
  </si>
  <si>
    <t>Sep BOA Pcard-SCHACKS BBQ</t>
  </si>
  <si>
    <t>TXN00087424</t>
  </si>
  <si>
    <t>Sep BOA Pcard-GENTRY OIL</t>
  </si>
  <si>
    <t>TXN00087478</t>
  </si>
  <si>
    <t>Sep BOA Pcard-USA GULF COAST ICE LLC</t>
  </si>
  <si>
    <t>TXN00087571</t>
  </si>
  <si>
    <t>JRNL00444393</t>
  </si>
  <si>
    <t>DEBARY FPU YARD INSTALLED &amp; REM</t>
  </si>
  <si>
    <t>D2230</t>
  </si>
  <si>
    <t>VO568186</t>
  </si>
  <si>
    <t>Sep BOA Pcard-BJS FUEL #9133</t>
  </si>
  <si>
    <t>TXN00087288</t>
  </si>
  <si>
    <t>TXN00087291</t>
  </si>
  <si>
    <t>TXN00087559</t>
  </si>
  <si>
    <t>Sep BOA Pcard-Amazon.com</t>
  </si>
  <si>
    <t>TXN00087565</t>
  </si>
  <si>
    <t>Sep BOA Pcard-WAL-MART #0968</t>
  </si>
  <si>
    <t>TXN00087591</t>
  </si>
  <si>
    <t>JRNL00445131</t>
  </si>
  <si>
    <t>HURRICANE SUPPLIES DEBARY</t>
  </si>
  <si>
    <t>GRAINGER INC</t>
  </si>
  <si>
    <t>9550760459</t>
  </si>
  <si>
    <t>VO570118</t>
  </si>
  <si>
    <t>JRNL00444294</t>
  </si>
  <si>
    <t>446933:124365</t>
  </si>
  <si>
    <t>Sep BOA Pcard-QUALITY INN DAYTONA SPWA</t>
  </si>
  <si>
    <t>TXN00087356</t>
  </si>
  <si>
    <t>TXN00087385</t>
  </si>
  <si>
    <t>Sep BOA Pcard-AUTOZONE #3815</t>
  </si>
  <si>
    <t>TXN00087476</t>
  </si>
  <si>
    <t>TXN00087560</t>
  </si>
  <si>
    <t>Sep BOA Pcard-US CARB</t>
  </si>
  <si>
    <t>TXN00087566</t>
  </si>
  <si>
    <t>JRNL00446615</t>
  </si>
  <si>
    <t>453995:125622</t>
  </si>
  <si>
    <t>FCB200</t>
  </si>
  <si>
    <t>JRNL00446679</t>
  </si>
  <si>
    <t>Recl FPU YARD STORM PREP;CLEAN UP</t>
  </si>
  <si>
    <t>VO568175</t>
  </si>
  <si>
    <t>ULINE INC</t>
  </si>
  <si>
    <t>90271535</t>
  </si>
  <si>
    <t>VO568153</t>
  </si>
  <si>
    <t>DEBARY GATE STATION EMERGENCY C</t>
  </si>
  <si>
    <t>D2227</t>
  </si>
  <si>
    <t>VO568178</t>
  </si>
  <si>
    <t>Sep BOA Pcard-HARBOR FREIGHT TOOLS 469</t>
  </si>
  <si>
    <t>TXN00087283</t>
  </si>
  <si>
    <t>Sep BOA Pcard-LOWES #02364</t>
  </si>
  <si>
    <t>TXN00087404</t>
  </si>
  <si>
    <t>Sep BOA Pcard-WALGREENS #4005</t>
  </si>
  <si>
    <t>TXN00087436</t>
  </si>
  <si>
    <t>Sep BOA Pcard-WM SUPERCENTER #5772</t>
  </si>
  <si>
    <t>TXN00087462</t>
  </si>
  <si>
    <t>Sep BOA Pcard-WOODY'S BAR B Q #W</t>
  </si>
  <si>
    <t>TXN00087704</t>
  </si>
  <si>
    <t>TXN00087959</t>
  </si>
  <si>
    <t>9553242984</t>
  </si>
  <si>
    <t>VO570080</t>
  </si>
  <si>
    <t>256611A</t>
  </si>
  <si>
    <t>VO569142</t>
  </si>
  <si>
    <t>451764:124821</t>
  </si>
  <si>
    <t>TXN00088037</t>
  </si>
  <si>
    <t>HOTEL ROOM FOR HURRICANE - YVON</t>
  </si>
  <si>
    <t>256610A</t>
  </si>
  <si>
    <t>VO568157</t>
  </si>
  <si>
    <t>Sep BOA Pcard-WINN-DIXIE   #2249</t>
  </si>
  <si>
    <t>TXN00087352</t>
  </si>
  <si>
    <t>TXN00087463</t>
  </si>
  <si>
    <t>TXN00087561</t>
  </si>
  <si>
    <t>Sep BOA Pcard-GOODFELLAS ITALIAN RESTAU</t>
  </si>
  <si>
    <t>TXN00087622</t>
  </si>
  <si>
    <t>TXN00087650</t>
  </si>
  <si>
    <t>Sep BOA Pcard-LONGHORN STEAK00051144</t>
  </si>
  <si>
    <t>TXN00087763</t>
  </si>
  <si>
    <t>Oct BOA Pcard-Amazon.com</t>
  </si>
  <si>
    <t>TXN00088040</t>
  </si>
  <si>
    <t>Oct BOA Pcard-TRACTOR SUPPLY CO #5509</t>
  </si>
  <si>
    <t>TXN00088068</t>
  </si>
  <si>
    <t>TXN00088071</t>
  </si>
  <si>
    <t>HOTEL ROOM FOR HURRICANE - DANI</t>
  </si>
  <si>
    <t>256607A</t>
  </si>
  <si>
    <t>VO568165</t>
  </si>
  <si>
    <t>256608A</t>
  </si>
  <si>
    <t>VO569134</t>
  </si>
  <si>
    <t>Sep BOA Pcard-BJ WHOLESALE #0133</t>
  </si>
  <si>
    <t>TXN00087299</t>
  </si>
  <si>
    <t>TXN00087325</t>
  </si>
  <si>
    <t>TXN00087357</t>
  </si>
  <si>
    <t>Sep BOA Pcard-A HAPPY CAMPER</t>
  </si>
  <si>
    <t>TXN00087386</t>
  </si>
  <si>
    <t>TXN00087420</t>
  </si>
  <si>
    <t>Sep BOA Pcard-PANERA BREAD #4160</t>
  </si>
  <si>
    <t>TXN00087625</t>
  </si>
  <si>
    <t>TXN00087662</t>
  </si>
  <si>
    <t>Sep BOA Pcard-RESIDENCE INN LAKE MAR</t>
  </si>
  <si>
    <t>TXN00087694</t>
  </si>
  <si>
    <t>453994:125620</t>
  </si>
  <si>
    <t>JRNL00446997</t>
  </si>
  <si>
    <t>BARTOW GATE STATION CLEARED STO</t>
  </si>
  <si>
    <t>928</t>
  </si>
  <si>
    <t>VO575566</t>
  </si>
  <si>
    <t>HURRICANE - HOTEL ROOM</t>
  </si>
  <si>
    <t>256606A</t>
  </si>
  <si>
    <t>VO569141</t>
  </si>
  <si>
    <t>451762:124823</t>
  </si>
  <si>
    <t>FCB100</t>
  </si>
  <si>
    <t>451765:124824</t>
  </si>
  <si>
    <t>FLEAKFT1</t>
  </si>
  <si>
    <t>TXN00087304</t>
  </si>
  <si>
    <t>TXN00087549</t>
  </si>
  <si>
    <t>TXN00087572</t>
  </si>
  <si>
    <t>Sep BOA Pcard-RADIOSHACK DEA00004747</t>
  </si>
  <si>
    <t>TXN00087787</t>
  </si>
  <si>
    <t>Sep BOA Pcard-STONE PETROLEUM PRODUCT</t>
  </si>
  <si>
    <t>TXN00088012</t>
  </si>
  <si>
    <t>9548291179</t>
  </si>
  <si>
    <t>VO570098</t>
  </si>
  <si>
    <t>9547964669</t>
  </si>
  <si>
    <t>VO570104</t>
  </si>
  <si>
    <t>9551192124</t>
  </si>
  <si>
    <t>VO570199</t>
  </si>
  <si>
    <t>453993:125621</t>
  </si>
  <si>
    <t>TXN00088065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</si>
</sst>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m\-yyyy"/>
    <numFmt numFmtId="166" formatCode="_(* #,##0_);_(* \(#,##0\);_(* &quot;-&quot;??_);_(@_)"/>
    <numFmt numFmtId="167" formatCode="0_)"/>
    <numFmt numFmtId="168" formatCode="mm/dd/yy;@"/>
    <numFmt numFmtId="169" formatCode="#,##0.00;[Red]\-#,##0.00"/>
    <numFmt numFmtId="170" formatCode="mm/dd/yyyy"/>
  </numFmts>
  <fonts count="19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color rgb="FF00B05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2"/>
      <name val="Arial MT"/>
    </font>
    <font>
      <b/>
      <i/>
      <sz val="10"/>
      <name val="Arial"/>
      <family val="2"/>
    </font>
    <font>
      <sz val="10"/>
      <color indexed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1" fillId="0" borderId="0"/>
    <xf numFmtId="0" fontId="1" fillId="0" borderId="0"/>
  </cellStyleXfs>
  <cellXfs count="96">
    <xf numFmtId="0" fontId="0" fillId="0" borderId="0" xfId="0"/>
    <xf numFmtId="0" fontId="4" fillId="0" borderId="0" xfId="3" applyFont="1"/>
    <xf numFmtId="0" fontId="3" fillId="0" borderId="0" xfId="3"/>
    <xf numFmtId="0" fontId="3" fillId="2" borderId="1" xfId="3" applyFill="1" applyBorder="1"/>
    <xf numFmtId="0" fontId="3" fillId="2" borderId="2" xfId="3" applyFill="1" applyBorder="1"/>
    <xf numFmtId="0" fontId="3" fillId="2" borderId="3" xfId="3" applyFill="1" applyBorder="1"/>
    <xf numFmtId="0" fontId="6" fillId="2" borderId="4" xfId="3" applyFont="1" applyFill="1" applyBorder="1"/>
    <xf numFmtId="0" fontId="6" fillId="2" borderId="0" xfId="3" applyFont="1" applyFill="1" applyBorder="1" applyAlignment="1">
      <alignment horizontal="right"/>
    </xf>
    <xf numFmtId="0" fontId="7" fillId="2" borderId="0" xfId="3" applyFont="1" applyFill="1" applyBorder="1"/>
    <xf numFmtId="0" fontId="3" fillId="2" borderId="0" xfId="3" applyFill="1" applyBorder="1"/>
    <xf numFmtId="0" fontId="3" fillId="2" borderId="5" xfId="3" applyFill="1" applyBorder="1" applyAlignment="1">
      <alignment horizontal="center"/>
    </xf>
    <xf numFmtId="0" fontId="3" fillId="2" borderId="6" xfId="3" applyFill="1" applyBorder="1"/>
    <xf numFmtId="0" fontId="3" fillId="2" borderId="4" xfId="3" applyFill="1" applyBorder="1"/>
    <xf numFmtId="0" fontId="3" fillId="2" borderId="0" xfId="3" applyFont="1" applyFill="1" applyBorder="1"/>
    <xf numFmtId="44" fontId="3" fillId="2" borderId="0" xfId="3" applyNumberFormat="1" applyFill="1" applyBorder="1"/>
    <xf numFmtId="43" fontId="3" fillId="0" borderId="0" xfId="4" applyBorder="1"/>
    <xf numFmtId="0" fontId="3" fillId="0" borderId="0" xfId="3" applyFont="1" applyBorder="1"/>
    <xf numFmtId="164" fontId="3" fillId="0" borderId="0" xfId="5" applyNumberFormat="1" applyBorder="1"/>
    <xf numFmtId="164" fontId="4" fillId="0" borderId="0" xfId="5" applyNumberFormat="1" applyFont="1" applyBorder="1"/>
    <xf numFmtId="0" fontId="3" fillId="0" borderId="0" xfId="3" applyBorder="1"/>
    <xf numFmtId="44" fontId="3" fillId="2" borderId="7" xfId="3" applyNumberFormat="1" applyFill="1" applyBorder="1"/>
    <xf numFmtId="44" fontId="3" fillId="2" borderId="6" xfId="3" applyNumberFormat="1" applyFill="1" applyBorder="1"/>
    <xf numFmtId="0" fontId="3" fillId="2" borderId="8" xfId="3" applyFill="1" applyBorder="1"/>
    <xf numFmtId="0" fontId="3" fillId="2" borderId="5" xfId="3" applyFill="1" applyBorder="1"/>
    <xf numFmtId="0" fontId="3" fillId="2" borderId="9" xfId="3" applyFill="1" applyBorder="1"/>
    <xf numFmtId="16" fontId="3" fillId="0" borderId="1" xfId="3" quotePrefix="1" applyNumberFormat="1" applyBorder="1" applyAlignment="1">
      <alignment horizontal="right"/>
    </xf>
    <xf numFmtId="0" fontId="7" fillId="0" borderId="2" xfId="3" applyFont="1" applyBorder="1"/>
    <xf numFmtId="0" fontId="3" fillId="0" borderId="2" xfId="3" applyBorder="1"/>
    <xf numFmtId="0" fontId="3" fillId="0" borderId="10" xfId="3" applyBorder="1" applyAlignment="1">
      <alignment horizontal="center"/>
    </xf>
    <xf numFmtId="0" fontId="3" fillId="0" borderId="3" xfId="3" applyBorder="1"/>
    <xf numFmtId="0" fontId="8" fillId="0" borderId="0" xfId="3" applyFont="1"/>
    <xf numFmtId="0" fontId="3" fillId="0" borderId="4" xfId="3" applyBorder="1"/>
    <xf numFmtId="0" fontId="3" fillId="0" borderId="0" xfId="3" applyFont="1" applyFill="1" applyBorder="1"/>
    <xf numFmtId="0" fontId="3" fillId="0" borderId="0" xfId="3" applyFill="1" applyBorder="1"/>
    <xf numFmtId="44" fontId="3" fillId="0" borderId="0" xfId="3" applyNumberFormat="1" applyBorder="1"/>
    <xf numFmtId="0" fontId="3" fillId="0" borderId="6" xfId="3" applyBorder="1"/>
    <xf numFmtId="0" fontId="3" fillId="0" borderId="0" xfId="3" applyFont="1"/>
    <xf numFmtId="44" fontId="3" fillId="0" borderId="0" xfId="5"/>
    <xf numFmtId="43" fontId="3" fillId="0" borderId="0" xfId="4"/>
    <xf numFmtId="0" fontId="3" fillId="0" borderId="8" xfId="3" applyBorder="1"/>
    <xf numFmtId="0" fontId="3" fillId="0" borderId="5" xfId="3" applyBorder="1"/>
    <xf numFmtId="44" fontId="3" fillId="0" borderId="7" xfId="3" applyNumberFormat="1" applyBorder="1"/>
    <xf numFmtId="44" fontId="3" fillId="0" borderId="9" xfId="3" applyNumberFormat="1" applyBorder="1"/>
    <xf numFmtId="43" fontId="0" fillId="0" borderId="0" xfId="1" applyFont="1"/>
    <xf numFmtId="0" fontId="3" fillId="0" borderId="0" xfId="0" applyFont="1"/>
    <xf numFmtId="165" fontId="3" fillId="0" borderId="0" xfId="3" applyNumberFormat="1"/>
    <xf numFmtId="17" fontId="0" fillId="0" borderId="0" xfId="0" applyNumberFormat="1"/>
    <xf numFmtId="44" fontId="3" fillId="0" borderId="0" xfId="5" applyNumberFormat="1" applyAlignment="1">
      <alignment horizontal="center"/>
    </xf>
    <xf numFmtId="166" fontId="3" fillId="0" borderId="0" xfId="4" applyNumberFormat="1" applyAlignment="1">
      <alignment horizontal="center"/>
    </xf>
    <xf numFmtId="49" fontId="3" fillId="0" borderId="11" xfId="3" applyNumberFormat="1" applyFill="1" applyBorder="1" applyAlignment="1">
      <alignment horizontal="center"/>
    </xf>
    <xf numFmtId="49" fontId="3" fillId="0" borderId="10" xfId="3" applyNumberFormat="1" applyFill="1" applyBorder="1" applyAlignment="1">
      <alignment horizontal="center"/>
    </xf>
    <xf numFmtId="49" fontId="3" fillId="0" borderId="12" xfId="3" applyNumberFormat="1" applyFill="1" applyBorder="1" applyAlignment="1">
      <alignment horizontal="center"/>
    </xf>
    <xf numFmtId="44" fontId="3" fillId="0" borderId="13" xfId="5" applyNumberFormat="1" applyFill="1" applyBorder="1" applyAlignment="1">
      <alignment horizontal="center"/>
    </xf>
    <xf numFmtId="166" fontId="3" fillId="0" borderId="14" xfId="4" applyNumberFormat="1" applyFill="1" applyBorder="1" applyAlignment="1">
      <alignment horizontal="center"/>
    </xf>
    <xf numFmtId="0" fontId="9" fillId="0" borderId="0" xfId="3" applyFont="1" applyBorder="1" applyAlignment="1">
      <alignment horizontal="center"/>
    </xf>
    <xf numFmtId="0" fontId="9" fillId="0" borderId="0" xfId="3" applyFont="1" applyFill="1" applyBorder="1" applyAlignment="1">
      <alignment horizontal="center"/>
    </xf>
    <xf numFmtId="44" fontId="3" fillId="0" borderId="0" xfId="5" applyNumberFormat="1"/>
    <xf numFmtId="166" fontId="3" fillId="0" borderId="0" xfId="4" applyNumberFormat="1"/>
    <xf numFmtId="43" fontId="3" fillId="0" borderId="0" xfId="3" applyNumberFormat="1" applyBorder="1" applyAlignment="1">
      <alignment horizontal="center"/>
    </xf>
    <xf numFmtId="43" fontId="3" fillId="0" borderId="0" xfId="3" applyNumberFormat="1" applyFill="1" applyBorder="1" applyAlignment="1">
      <alignment horizontal="center"/>
    </xf>
    <xf numFmtId="43" fontId="10" fillId="0" borderId="0" xfId="3" applyNumberFormat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43" fontId="3" fillId="0" borderId="0" xfId="3" applyNumberFormat="1" applyFont="1" applyBorder="1" applyAlignment="1">
      <alignment horizontal="center"/>
    </xf>
    <xf numFmtId="43" fontId="3" fillId="0" borderId="0" xfId="3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44" fontId="3" fillId="0" borderId="0" xfId="5" applyNumberFormat="1" applyFill="1"/>
    <xf numFmtId="43" fontId="3" fillId="3" borderId="0" xfId="3" applyNumberFormat="1" applyFill="1" applyBorder="1" applyAlignment="1">
      <alignment horizontal="center"/>
    </xf>
    <xf numFmtId="43" fontId="3" fillId="4" borderId="0" xfId="3" applyNumberFormat="1" applyFill="1" applyBorder="1" applyAlignment="1">
      <alignment horizontal="center"/>
    </xf>
    <xf numFmtId="43" fontId="3" fillId="4" borderId="0" xfId="1" applyFont="1" applyFill="1" applyBorder="1" applyAlignment="1">
      <alignment horizontal="center"/>
    </xf>
    <xf numFmtId="167" fontId="3" fillId="0" borderId="0" xfId="6" applyFont="1"/>
    <xf numFmtId="167" fontId="7" fillId="0" borderId="0" xfId="6" applyFont="1" applyAlignment="1">
      <alignment horizontal="center"/>
    </xf>
    <xf numFmtId="167" fontId="3" fillId="0" borderId="0" xfId="6" applyFont="1" applyAlignment="1">
      <alignment horizontal="right"/>
    </xf>
    <xf numFmtId="167" fontId="12" fillId="0" borderId="15" xfId="6" applyFont="1" applyBorder="1" applyAlignment="1" applyProtection="1">
      <alignment horizontal="center"/>
      <protection locked="0"/>
    </xf>
    <xf numFmtId="168" fontId="13" fillId="0" borderId="15" xfId="6" applyNumberFormat="1" applyFont="1" applyBorder="1" applyAlignment="1" applyProtection="1">
      <alignment horizontal="center"/>
      <protection locked="0"/>
    </xf>
    <xf numFmtId="167" fontId="3" fillId="0" borderId="15" xfId="6" applyFont="1" applyBorder="1"/>
    <xf numFmtId="49" fontId="2" fillId="0" borderId="0" xfId="7" applyNumberFormat="1" applyFont="1" applyAlignment="1">
      <alignment horizontal="center"/>
    </xf>
    <xf numFmtId="169" fontId="2" fillId="0" borderId="0" xfId="7" applyNumberFormat="1" applyFont="1" applyAlignment="1">
      <alignment horizontal="center"/>
    </xf>
    <xf numFmtId="14" fontId="2" fillId="0" borderId="0" xfId="7" applyNumberFormat="1" applyFont="1" applyAlignment="1">
      <alignment horizontal="center"/>
    </xf>
    <xf numFmtId="49" fontId="1" fillId="0" borderId="0" xfId="7" applyNumberFormat="1"/>
    <xf numFmtId="169" fontId="1" fillId="0" borderId="0" xfId="7" applyNumberFormat="1"/>
    <xf numFmtId="14" fontId="1" fillId="0" borderId="0" xfId="7" applyNumberFormat="1"/>
    <xf numFmtId="0" fontId="18" fillId="0" borderId="0" xfId="0" applyFont="1" applyAlignment="1">
      <alignment vertical="center"/>
    </xf>
    <xf numFmtId="0" fontId="18" fillId="0" borderId="0" xfId="0" applyFont="1"/>
    <xf numFmtId="43" fontId="0" fillId="0" borderId="0" xfId="0" applyNumberFormat="1"/>
    <xf numFmtId="43" fontId="0" fillId="0" borderId="16" xfId="0" applyNumberFormat="1" applyBorder="1"/>
    <xf numFmtId="49" fontId="2" fillId="0" borderId="0" xfId="0" applyNumberFormat="1" applyFont="1" applyAlignment="1">
      <alignment horizontal="center"/>
    </xf>
    <xf numFmtId="43" fontId="2" fillId="0" borderId="0" xfId="1" applyFont="1" applyAlignment="1">
      <alignment horizontal="center"/>
    </xf>
    <xf numFmtId="14" fontId="2" fillId="0" borderId="0" xfId="0" applyNumberFormat="1" applyFont="1" applyAlignment="1">
      <alignment horizontal="center"/>
    </xf>
    <xf numFmtId="49" fontId="0" fillId="0" borderId="0" xfId="0" applyNumberFormat="1"/>
    <xf numFmtId="14" fontId="0" fillId="0" borderId="0" xfId="0" applyNumberFormat="1"/>
    <xf numFmtId="43" fontId="0" fillId="0" borderId="16" xfId="1" applyFont="1" applyBorder="1"/>
    <xf numFmtId="44" fontId="0" fillId="0" borderId="0" xfId="2" applyFont="1"/>
    <xf numFmtId="170" fontId="2" fillId="0" borderId="0" xfId="0" applyNumberFormat="1" applyFont="1" applyAlignment="1">
      <alignment horizontal="center"/>
    </xf>
    <xf numFmtId="43" fontId="1" fillId="0" borderId="0" xfId="1" applyFont="1"/>
    <xf numFmtId="170" fontId="0" fillId="0" borderId="0" xfId="0" applyNumberFormat="1"/>
    <xf numFmtId="43" fontId="1" fillId="0" borderId="16" xfId="1" applyFont="1" applyBorder="1"/>
  </cellXfs>
  <cellStyles count="8">
    <cellStyle name="Comma" xfId="1" builtinId="3"/>
    <cellStyle name="Comma 2" xfId="4"/>
    <cellStyle name="Currency" xfId="2" builtinId="4"/>
    <cellStyle name="Currency 2" xfId="5"/>
    <cellStyle name="Normal" xfId="0" builtinId="0"/>
    <cellStyle name="Normal 3" xfId="3"/>
    <cellStyle name="Normal_MD 1140-1310 Bk of America 2004" xfId="6"/>
    <cellStyle name="Normal_Shee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imanage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78</xdr:row>
      <xdr:rowOff>114300</xdr:rowOff>
    </xdr:from>
    <xdr:to>
      <xdr:col>6</xdr:col>
      <xdr:colOff>990600</xdr:colOff>
      <xdr:row>108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2830175"/>
          <a:ext cx="57340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7"/>
  <sheetViews>
    <sheetView tabSelected="1" zoomScaleNormal="100" workbookViewId="0">
      <selection activeCell="A76" sqref="A76"/>
    </sheetView>
  </sheetViews>
  <sheetFormatPr defaultRowHeight="12.75"/>
  <cols>
    <col min="1" max="1" width="12.85546875" style="2" customWidth="1"/>
    <col min="2" max="2" width="16.140625" style="2" customWidth="1"/>
    <col min="3" max="12" width="15.140625" style="2" customWidth="1"/>
    <col min="13" max="13" width="13.85546875" style="2" bestFit="1" customWidth="1"/>
    <col min="14" max="14" width="14.42578125" style="2" bestFit="1" customWidth="1"/>
    <col min="15" max="15" width="9.28515625" style="2" bestFit="1" customWidth="1"/>
  </cols>
  <sheetData>
    <row r="1" spans="1:15" ht="13.5" thickBot="1">
      <c r="A1" s="1" t="s">
        <v>0</v>
      </c>
    </row>
    <row r="2" spans="1:15">
      <c r="A2" s="1" t="s">
        <v>1</v>
      </c>
      <c r="E2" s="3"/>
      <c r="F2" s="4"/>
      <c r="G2" s="4"/>
      <c r="H2" s="4"/>
      <c r="I2" s="4"/>
      <c r="J2" s="4"/>
      <c r="K2" s="5"/>
    </row>
    <row r="3" spans="1:15" ht="13.5" thickBot="1">
      <c r="A3" s="1" t="s">
        <v>2</v>
      </c>
      <c r="E3" s="6"/>
      <c r="F3" s="7" t="s">
        <v>3</v>
      </c>
      <c r="G3" s="8" t="s">
        <v>4</v>
      </c>
      <c r="H3" s="9"/>
      <c r="I3" s="10" t="s">
        <v>5</v>
      </c>
      <c r="J3" s="10" t="s">
        <v>6</v>
      </c>
      <c r="K3" s="11"/>
    </row>
    <row r="4" spans="1:15">
      <c r="A4" s="1" t="s">
        <v>7</v>
      </c>
      <c r="E4" s="12"/>
      <c r="F4" s="9"/>
      <c r="G4" s="13" t="s">
        <v>8</v>
      </c>
      <c r="H4" s="9"/>
      <c r="I4" s="14">
        <v>500</v>
      </c>
      <c r="J4" s="9"/>
      <c r="K4" s="11"/>
      <c r="L4" s="15"/>
    </row>
    <row r="5" spans="1:15">
      <c r="A5" s="1"/>
      <c r="E5" s="12"/>
      <c r="F5" s="9"/>
      <c r="G5" s="13" t="s">
        <v>9</v>
      </c>
      <c r="H5" s="9"/>
      <c r="I5" s="14"/>
      <c r="J5" s="14">
        <v>500</v>
      </c>
      <c r="K5" s="11"/>
      <c r="L5" s="15"/>
    </row>
    <row r="6" spans="1:15" ht="13.5" thickBot="1">
      <c r="A6" s="16"/>
      <c r="B6" s="17"/>
      <c r="C6" s="18"/>
      <c r="D6" s="19"/>
      <c r="E6" s="12"/>
      <c r="F6" s="9"/>
      <c r="G6" s="9"/>
      <c r="H6" s="9"/>
      <c r="I6" s="20">
        <f>SUM(I4:I5)</f>
        <v>500</v>
      </c>
      <c r="J6" s="20">
        <f>SUM(J4:J5)</f>
        <v>500</v>
      </c>
      <c r="K6" s="21">
        <f>I6-J6</f>
        <v>0</v>
      </c>
    </row>
    <row r="7" spans="1:15" ht="13.5" thickBot="1">
      <c r="A7" s="16" t="s">
        <v>10</v>
      </c>
      <c r="B7" s="19"/>
      <c r="C7" s="19"/>
      <c r="D7" s="19"/>
      <c r="E7" s="22"/>
      <c r="F7" s="23"/>
      <c r="G7" s="23"/>
      <c r="H7" s="23"/>
      <c r="I7" s="23"/>
      <c r="J7" s="23"/>
      <c r="K7" s="24"/>
    </row>
    <row r="8" spans="1:15" ht="13.5" thickBot="1">
      <c r="A8" s="16"/>
      <c r="B8" s="19"/>
      <c r="C8" s="19"/>
      <c r="D8" s="19"/>
    </row>
    <row r="9" spans="1:15" ht="13.5" thickBot="1">
      <c r="F9" s="25" t="s">
        <v>11</v>
      </c>
      <c r="G9" s="26" t="s">
        <v>4</v>
      </c>
      <c r="H9" s="27"/>
      <c r="I9" s="28" t="s">
        <v>5</v>
      </c>
      <c r="J9" s="28" t="s">
        <v>6</v>
      </c>
      <c r="K9" s="29"/>
    </row>
    <row r="10" spans="1:15">
      <c r="A10" s="30" t="s">
        <v>12</v>
      </c>
      <c r="F10" s="31"/>
      <c r="G10" s="32" t="s">
        <v>8</v>
      </c>
      <c r="H10" s="33"/>
      <c r="I10" s="34">
        <v>470.95</v>
      </c>
      <c r="J10" s="19"/>
      <c r="K10" s="35"/>
    </row>
    <row r="11" spans="1:15">
      <c r="A11" s="36" t="s">
        <v>13</v>
      </c>
      <c r="C11" s="37"/>
      <c r="D11" s="38"/>
      <c r="F11" s="31"/>
      <c r="G11" s="32" t="s">
        <v>9</v>
      </c>
      <c r="H11" s="33"/>
      <c r="I11" s="34"/>
      <c r="J11" s="34">
        <v>470.95</v>
      </c>
      <c r="K11" s="35"/>
    </row>
    <row r="12" spans="1:15" ht="13.5" thickBot="1">
      <c r="A12" s="36"/>
      <c r="C12" s="37"/>
      <c r="D12" s="38"/>
      <c r="F12" s="39"/>
      <c r="G12" s="40"/>
      <c r="H12" s="40"/>
      <c r="I12" s="41">
        <f>SUM(I10:I11)</f>
        <v>470.95</v>
      </c>
      <c r="J12" s="41">
        <f>SUM(J10:J11)</f>
        <v>470.95</v>
      </c>
      <c r="K12" s="42">
        <f>I12-J12</f>
        <v>0</v>
      </c>
    </row>
    <row r="13" spans="1:15">
      <c r="A13" t="s">
        <v>14</v>
      </c>
      <c r="B13"/>
      <c r="C13" s="43">
        <v>500</v>
      </c>
      <c r="D13"/>
      <c r="E13"/>
      <c r="F13"/>
      <c r="G13"/>
      <c r="H13"/>
      <c r="I13"/>
      <c r="J13"/>
      <c r="K13"/>
      <c r="L13"/>
      <c r="M13"/>
      <c r="N13"/>
      <c r="O13"/>
    </row>
    <row r="14" spans="1:15">
      <c r="A14" s="44" t="s">
        <v>15</v>
      </c>
      <c r="B14"/>
      <c r="C14" s="43">
        <f>792204.36+3500</f>
        <v>795704.36</v>
      </c>
      <c r="D14"/>
      <c r="E14"/>
      <c r="F14"/>
      <c r="G14"/>
      <c r="H14"/>
      <c r="I14"/>
      <c r="J14"/>
      <c r="K14"/>
      <c r="L14"/>
      <c r="M14"/>
      <c r="N14"/>
      <c r="O14"/>
    </row>
    <row r="15" spans="1:15">
      <c r="A15" s="44" t="s">
        <v>16</v>
      </c>
      <c r="B15"/>
      <c r="C15" s="43">
        <v>1739</v>
      </c>
      <c r="D15" s="44" t="s">
        <v>17</v>
      </c>
      <c r="E15"/>
      <c r="F15"/>
      <c r="G15" s="1" t="s">
        <v>18</v>
      </c>
      <c r="H15" s="1"/>
      <c r="I15" s="45">
        <v>39965</v>
      </c>
      <c r="J15"/>
      <c r="K15"/>
      <c r="L15"/>
      <c r="M15"/>
      <c r="N15"/>
      <c r="O15"/>
    </row>
    <row r="16" spans="1:15">
      <c r="A16" s="44" t="s">
        <v>19</v>
      </c>
      <c r="B16"/>
      <c r="C16">
        <v>63414.31</v>
      </c>
      <c r="D16" s="46">
        <v>42705</v>
      </c>
      <c r="E16"/>
      <c r="F16"/>
      <c r="G16" s="1" t="s">
        <v>20</v>
      </c>
      <c r="H16" s="1"/>
      <c r="I16" s="45">
        <v>56583</v>
      </c>
      <c r="J16"/>
      <c r="K16"/>
      <c r="L16"/>
      <c r="M16"/>
      <c r="N16"/>
      <c r="O16"/>
    </row>
    <row r="17" spans="1:15">
      <c r="A17" s="44" t="s">
        <v>21</v>
      </c>
      <c r="B17"/>
      <c r="C17">
        <v>56.64</v>
      </c>
      <c r="D17"/>
      <c r="E17"/>
      <c r="F17"/>
      <c r="G17"/>
      <c r="H17"/>
      <c r="I17"/>
      <c r="J17"/>
      <c r="K17"/>
      <c r="L17"/>
      <c r="M17"/>
      <c r="N17"/>
      <c r="O17"/>
    </row>
    <row r="18" spans="1:15">
      <c r="A18" s="44" t="s">
        <v>22</v>
      </c>
      <c r="B18"/>
      <c r="C18" s="43">
        <v>470.95</v>
      </c>
      <c r="D18"/>
      <c r="E18"/>
      <c r="F18"/>
      <c r="G18"/>
      <c r="H18"/>
      <c r="I18"/>
      <c r="J18"/>
      <c r="K18"/>
      <c r="L18"/>
      <c r="M18"/>
      <c r="N18"/>
      <c r="O18"/>
    </row>
    <row r="19" spans="1:15">
      <c r="A19" s="44" t="s">
        <v>23</v>
      </c>
      <c r="B19"/>
      <c r="C19" s="43">
        <f>45447.02+63772.34</f>
        <v>109219.35999999999</v>
      </c>
      <c r="D19"/>
      <c r="E19"/>
      <c r="F19"/>
      <c r="G19"/>
      <c r="H19"/>
      <c r="I19"/>
      <c r="J19"/>
      <c r="K19"/>
      <c r="L19"/>
      <c r="M19"/>
      <c r="N19"/>
      <c r="O19"/>
    </row>
    <row r="20" spans="1:15">
      <c r="A20" s="36"/>
      <c r="C20" s="37"/>
      <c r="D20" s="38"/>
    </row>
    <row r="21" spans="1:15" ht="13.5" thickBot="1">
      <c r="A21" s="1"/>
      <c r="N21" s="47" t="s">
        <v>24</v>
      </c>
      <c r="O21" s="48"/>
    </row>
    <row r="22" spans="1:15" ht="13.5" thickBot="1">
      <c r="B22" s="49" t="s">
        <v>25</v>
      </c>
      <c r="C22" s="50" t="s">
        <v>26</v>
      </c>
      <c r="D22" s="50" t="s">
        <v>27</v>
      </c>
      <c r="E22" s="50" t="s">
        <v>28</v>
      </c>
      <c r="F22" s="50" t="s">
        <v>29</v>
      </c>
      <c r="G22" s="50" t="s">
        <v>30</v>
      </c>
      <c r="H22" s="50" t="s">
        <v>31</v>
      </c>
      <c r="I22" s="50" t="s">
        <v>32</v>
      </c>
      <c r="J22" s="50" t="s">
        <v>33</v>
      </c>
      <c r="K22" s="50" t="s">
        <v>34</v>
      </c>
      <c r="L22" s="50" t="s">
        <v>35</v>
      </c>
      <c r="M22" s="51" t="s">
        <v>36</v>
      </c>
      <c r="N22" s="52" t="s">
        <v>37</v>
      </c>
      <c r="O22" s="53" t="s">
        <v>38</v>
      </c>
    </row>
    <row r="23" spans="1:15">
      <c r="B23" s="54">
        <v>1</v>
      </c>
      <c r="C23" s="54">
        <v>2</v>
      </c>
      <c r="D23" s="54">
        <v>3</v>
      </c>
      <c r="E23" s="54">
        <v>4</v>
      </c>
      <c r="F23" s="54">
        <v>5</v>
      </c>
      <c r="G23" s="54">
        <v>6</v>
      </c>
      <c r="H23" s="54">
        <v>7</v>
      </c>
      <c r="I23" s="55">
        <v>8</v>
      </c>
      <c r="J23" s="54">
        <v>9</v>
      </c>
      <c r="K23" s="54">
        <v>10</v>
      </c>
      <c r="L23" s="54">
        <v>11</v>
      </c>
      <c r="M23" s="54">
        <v>12</v>
      </c>
      <c r="N23" s="56"/>
      <c r="O23" s="57"/>
    </row>
    <row r="24" spans="1:15">
      <c r="B24" s="54"/>
      <c r="C24" s="54"/>
      <c r="D24" s="54"/>
      <c r="E24" s="54"/>
      <c r="F24" s="54"/>
      <c r="G24" s="54"/>
      <c r="H24" s="54"/>
      <c r="I24" s="55"/>
      <c r="J24" s="54"/>
      <c r="K24" s="54"/>
      <c r="L24" s="54"/>
      <c r="M24" s="54"/>
      <c r="N24" s="56"/>
      <c r="O24" s="57"/>
    </row>
    <row r="25" spans="1:15">
      <c r="A25" s="2">
        <v>2009</v>
      </c>
      <c r="B25" s="58"/>
      <c r="C25" s="58"/>
      <c r="D25" s="58"/>
      <c r="E25" s="58"/>
      <c r="F25" s="58"/>
      <c r="G25" s="58"/>
      <c r="H25" s="58"/>
      <c r="I25" s="59"/>
      <c r="J25" s="58"/>
      <c r="K25" s="58"/>
      <c r="L25" s="58"/>
      <c r="M25" s="58"/>
      <c r="N25" s="56"/>
      <c r="O25" s="57"/>
    </row>
    <row r="26" spans="1:15">
      <c r="A26" s="2">
        <v>2010</v>
      </c>
      <c r="B26" s="58"/>
      <c r="C26" s="58"/>
      <c r="D26" s="58"/>
      <c r="E26" s="58"/>
      <c r="F26" s="58"/>
      <c r="G26" s="58"/>
      <c r="H26" s="58"/>
      <c r="I26" s="59">
        <v>-500</v>
      </c>
      <c r="J26" s="58">
        <f>I26-$C$13</f>
        <v>-1000</v>
      </c>
      <c r="K26" s="58">
        <f>J26-$C$13</f>
        <v>-1500</v>
      </c>
      <c r="L26" s="58">
        <f>K26-$C$13</f>
        <v>-2000</v>
      </c>
      <c r="M26" s="60">
        <f>L26-$C$13-C14</f>
        <v>-798204.36</v>
      </c>
      <c r="N26" s="56"/>
      <c r="O26" s="57"/>
    </row>
    <row r="27" spans="1:15">
      <c r="A27" s="2">
        <f>+A26+1</f>
        <v>2011</v>
      </c>
      <c r="B27" s="60">
        <f>M26-C13-C15</f>
        <v>-800443.36</v>
      </c>
      <c r="C27" s="58">
        <f>B27-$C$13</f>
        <v>-800943.36</v>
      </c>
      <c r="D27" s="58">
        <f t="shared" ref="D27:M27" si="0">C27-$C$13</f>
        <v>-801443.36</v>
      </c>
      <c r="E27" s="58">
        <f t="shared" si="0"/>
        <v>-801943.36</v>
      </c>
      <c r="F27" s="58">
        <f t="shared" si="0"/>
        <v>-802443.36</v>
      </c>
      <c r="G27" s="58">
        <f t="shared" si="0"/>
        <v>-802943.36</v>
      </c>
      <c r="H27" s="58">
        <f t="shared" si="0"/>
        <v>-803443.36</v>
      </c>
      <c r="I27" s="59">
        <f t="shared" si="0"/>
        <v>-803943.36</v>
      </c>
      <c r="J27" s="58">
        <f t="shared" si="0"/>
        <v>-804443.36</v>
      </c>
      <c r="K27" s="58">
        <f t="shared" si="0"/>
        <v>-804943.35999999999</v>
      </c>
      <c r="L27" s="58">
        <f t="shared" si="0"/>
        <v>-805443.36</v>
      </c>
      <c r="M27" s="58">
        <f t="shared" si="0"/>
        <v>-805943.36</v>
      </c>
      <c r="N27" s="56">
        <f>+M27-M26</f>
        <v>-7739</v>
      </c>
      <c r="O27" s="57">
        <f>+N27/$C$13</f>
        <v>-15.478</v>
      </c>
    </row>
    <row r="28" spans="1:15">
      <c r="A28" s="2">
        <f>+A27+1</f>
        <v>2012</v>
      </c>
      <c r="B28" s="61">
        <f t="shared" ref="B28:B42" si="1">M27-$C$13</f>
        <v>-806443.36</v>
      </c>
      <c r="C28" s="58">
        <f t="shared" ref="C28:M43" si="2">B28-$C$13</f>
        <v>-806943.36</v>
      </c>
      <c r="D28" s="58">
        <f t="shared" si="2"/>
        <v>-807443.36</v>
      </c>
      <c r="E28" s="58">
        <f t="shared" si="2"/>
        <v>-807943.36</v>
      </c>
      <c r="F28" s="58">
        <f t="shared" si="2"/>
        <v>-808443.36</v>
      </c>
      <c r="G28" s="58">
        <f t="shared" si="2"/>
        <v>-808943.36</v>
      </c>
      <c r="H28" s="62">
        <f t="shared" si="2"/>
        <v>-809443.36</v>
      </c>
      <c r="I28" s="63">
        <f t="shared" si="2"/>
        <v>-809943.36</v>
      </c>
      <c r="J28" s="62">
        <f t="shared" si="2"/>
        <v>-810443.36</v>
      </c>
      <c r="K28" s="62">
        <f t="shared" si="2"/>
        <v>-810943.36</v>
      </c>
      <c r="L28" s="62">
        <f t="shared" si="2"/>
        <v>-811443.36</v>
      </c>
      <c r="M28" s="62">
        <f t="shared" si="2"/>
        <v>-811943.36</v>
      </c>
      <c r="N28" s="56">
        <f>+M28-M27</f>
        <v>-6000</v>
      </c>
      <c r="O28" s="57">
        <f t="shared" ref="O28:O60" si="3">+N28/$C$13</f>
        <v>-12</v>
      </c>
    </row>
    <row r="29" spans="1:15">
      <c r="A29" s="2">
        <f>+A28+1</f>
        <v>2013</v>
      </c>
      <c r="B29" s="61">
        <f t="shared" si="1"/>
        <v>-812443.36</v>
      </c>
      <c r="C29" s="62">
        <f t="shared" si="2"/>
        <v>-812943.35999999999</v>
      </c>
      <c r="D29" s="62">
        <f t="shared" si="2"/>
        <v>-813443.36</v>
      </c>
      <c r="E29" s="62">
        <f t="shared" si="2"/>
        <v>-813943.36</v>
      </c>
      <c r="F29" s="62">
        <f t="shared" si="2"/>
        <v>-814443.36</v>
      </c>
      <c r="G29" s="62">
        <f t="shared" si="2"/>
        <v>-814943.36</v>
      </c>
      <c r="H29" s="62">
        <f t="shared" si="2"/>
        <v>-815443.36</v>
      </c>
      <c r="I29" s="63">
        <f t="shared" si="2"/>
        <v>-815943.36</v>
      </c>
      <c r="J29" s="62">
        <f t="shared" si="2"/>
        <v>-816443.36</v>
      </c>
      <c r="K29" s="62">
        <f t="shared" si="2"/>
        <v>-816943.36</v>
      </c>
      <c r="L29" s="62">
        <f t="shared" si="2"/>
        <v>-817443.36</v>
      </c>
      <c r="M29" s="62">
        <f t="shared" si="2"/>
        <v>-817943.36</v>
      </c>
      <c r="N29" s="56">
        <f>+M29-M28</f>
        <v>-6000</v>
      </c>
      <c r="O29" s="57">
        <f t="shared" si="3"/>
        <v>-12</v>
      </c>
    </row>
    <row r="30" spans="1:15">
      <c r="A30" s="2">
        <f>+A29+1</f>
        <v>2014</v>
      </c>
      <c r="B30" s="61">
        <f t="shared" si="1"/>
        <v>-818443.36</v>
      </c>
      <c r="C30" s="62">
        <f t="shared" si="2"/>
        <v>-818943.36</v>
      </c>
      <c r="D30" s="62">
        <f t="shared" si="2"/>
        <v>-819443.36</v>
      </c>
      <c r="E30" s="62">
        <f t="shared" si="2"/>
        <v>-819943.36</v>
      </c>
      <c r="F30" s="62">
        <f t="shared" si="2"/>
        <v>-820443.36</v>
      </c>
      <c r="G30" s="62">
        <f t="shared" si="2"/>
        <v>-820943.35999999999</v>
      </c>
      <c r="H30" s="62">
        <f t="shared" si="2"/>
        <v>-821443.36</v>
      </c>
      <c r="I30" s="63">
        <f t="shared" si="2"/>
        <v>-821943.36</v>
      </c>
      <c r="J30" s="62">
        <f t="shared" si="2"/>
        <v>-822443.36</v>
      </c>
      <c r="K30" s="62">
        <f t="shared" si="2"/>
        <v>-822943.36</v>
      </c>
      <c r="L30" s="63">
        <f t="shared" si="2"/>
        <v>-823443.36</v>
      </c>
      <c r="M30" s="63">
        <f t="shared" si="2"/>
        <v>-823943.36</v>
      </c>
      <c r="N30" s="56">
        <f>+M30-M29</f>
        <v>-6000</v>
      </c>
      <c r="O30" s="57">
        <f t="shared" si="3"/>
        <v>-12</v>
      </c>
    </row>
    <row r="31" spans="1:15">
      <c r="A31" s="2">
        <v>2015</v>
      </c>
      <c r="B31" s="64">
        <f t="shared" si="1"/>
        <v>-824443.36</v>
      </c>
      <c r="C31" s="62">
        <f t="shared" si="2"/>
        <v>-824943.36</v>
      </c>
      <c r="D31" s="62">
        <f t="shared" si="2"/>
        <v>-825443.36</v>
      </c>
      <c r="E31" s="62">
        <f t="shared" si="2"/>
        <v>-825943.36</v>
      </c>
      <c r="F31" s="62">
        <f t="shared" si="2"/>
        <v>-826443.36</v>
      </c>
      <c r="G31" s="62">
        <f t="shared" si="2"/>
        <v>-826943.36</v>
      </c>
      <c r="H31" s="62">
        <f t="shared" si="2"/>
        <v>-827443.36</v>
      </c>
      <c r="I31" s="63">
        <f t="shared" si="2"/>
        <v>-827943.36</v>
      </c>
      <c r="J31" s="62">
        <f t="shared" si="2"/>
        <v>-828443.36</v>
      </c>
      <c r="K31" s="62">
        <f t="shared" si="2"/>
        <v>-828943.35999999999</v>
      </c>
      <c r="L31" s="63">
        <f t="shared" si="2"/>
        <v>-829443.36</v>
      </c>
      <c r="M31" s="63">
        <f t="shared" si="2"/>
        <v>-829943.36</v>
      </c>
      <c r="N31" s="56">
        <f>+M31-M30</f>
        <v>-6000</v>
      </c>
      <c r="O31" s="57">
        <f t="shared" si="3"/>
        <v>-12</v>
      </c>
    </row>
    <row r="32" spans="1:15">
      <c r="A32" s="2">
        <f>+A31+1</f>
        <v>2016</v>
      </c>
      <c r="B32" s="64">
        <f t="shared" si="1"/>
        <v>-830443.36</v>
      </c>
      <c r="C32" s="62">
        <f t="shared" si="2"/>
        <v>-830943.36</v>
      </c>
      <c r="D32" s="64">
        <f t="shared" si="2"/>
        <v>-831443.36</v>
      </c>
      <c r="E32" s="62">
        <f t="shared" si="2"/>
        <v>-831943.36</v>
      </c>
      <c r="F32" s="59">
        <f t="shared" si="2"/>
        <v>-832443.36</v>
      </c>
      <c r="G32" s="59">
        <f t="shared" si="2"/>
        <v>-832943.36</v>
      </c>
      <c r="H32" s="59">
        <f t="shared" si="2"/>
        <v>-833443.36</v>
      </c>
      <c r="I32" s="59">
        <f t="shared" si="2"/>
        <v>-833943.36</v>
      </c>
      <c r="J32" s="59">
        <f t="shared" si="2"/>
        <v>-834443.36</v>
      </c>
      <c r="K32" s="59">
        <f t="shared" si="2"/>
        <v>-834943.36</v>
      </c>
      <c r="L32" s="59">
        <f t="shared" si="2"/>
        <v>-835443.36</v>
      </c>
      <c r="M32" s="59">
        <f>L32-$C$13+63414.31</f>
        <v>-772529.05</v>
      </c>
      <c r="N32" s="65">
        <f t="shared" ref="N32:N69" si="4">+M32-M31</f>
        <v>57414.309999999939</v>
      </c>
      <c r="O32" s="57">
        <f t="shared" si="3"/>
        <v>114.82861999999987</v>
      </c>
    </row>
    <row r="33" spans="1:15">
      <c r="A33" s="2">
        <f t="shared" ref="A33:A70" si="5">+A32+1</f>
        <v>2017</v>
      </c>
      <c r="B33" s="64">
        <f>M32-$C$13</f>
        <v>-773029.05</v>
      </c>
      <c r="C33" s="59">
        <f t="shared" si="2"/>
        <v>-773529.05</v>
      </c>
      <c r="D33" s="59">
        <f t="shared" si="2"/>
        <v>-774029.05</v>
      </c>
      <c r="E33" s="59">
        <f t="shared" si="2"/>
        <v>-774529.05</v>
      </c>
      <c r="F33" s="59">
        <f t="shared" si="2"/>
        <v>-775029.05</v>
      </c>
      <c r="G33" s="59">
        <f t="shared" si="2"/>
        <v>-775529.05</v>
      </c>
      <c r="H33" s="59">
        <f t="shared" si="2"/>
        <v>-776029.05</v>
      </c>
      <c r="I33" s="59">
        <f t="shared" si="2"/>
        <v>-776529.05</v>
      </c>
      <c r="J33" s="59">
        <f t="shared" si="2"/>
        <v>-777029.05</v>
      </c>
      <c r="K33" s="59">
        <f t="shared" si="2"/>
        <v>-777529.05</v>
      </c>
      <c r="L33" s="59">
        <f t="shared" si="2"/>
        <v>-778029.05</v>
      </c>
      <c r="M33" s="59">
        <f>L33-$C$13+109219.36</f>
        <v>-669309.69000000006</v>
      </c>
      <c r="N33" s="56">
        <f t="shared" si="4"/>
        <v>103219.35999999999</v>
      </c>
      <c r="O33" s="57">
        <f t="shared" si="3"/>
        <v>206.43871999999996</v>
      </c>
    </row>
    <row r="34" spans="1:15">
      <c r="A34" s="2">
        <f t="shared" si="5"/>
        <v>2018</v>
      </c>
      <c r="B34" s="64">
        <f t="shared" si="1"/>
        <v>-669809.69000000006</v>
      </c>
      <c r="C34" s="59">
        <f t="shared" si="2"/>
        <v>-670309.69000000006</v>
      </c>
      <c r="D34" s="59">
        <f t="shared" si="2"/>
        <v>-670809.69000000006</v>
      </c>
      <c r="E34" s="59">
        <f t="shared" si="2"/>
        <v>-671309.69000000006</v>
      </c>
      <c r="F34" s="59">
        <f t="shared" si="2"/>
        <v>-671809.69000000006</v>
      </c>
      <c r="G34" s="59">
        <f t="shared" si="2"/>
        <v>-672309.69000000006</v>
      </c>
      <c r="H34" s="59">
        <f t="shared" si="2"/>
        <v>-672809.69000000006</v>
      </c>
      <c r="I34" s="59">
        <f t="shared" si="2"/>
        <v>-673309.69000000006</v>
      </c>
      <c r="J34" s="59">
        <f t="shared" si="2"/>
        <v>-673809.69000000006</v>
      </c>
      <c r="K34" s="58">
        <f t="shared" si="2"/>
        <v>-674309.69000000006</v>
      </c>
      <c r="L34" s="58">
        <f t="shared" si="2"/>
        <v>-674809.69000000006</v>
      </c>
      <c r="M34" s="59">
        <f t="shared" si="2"/>
        <v>-675309.69000000006</v>
      </c>
      <c r="N34" s="56">
        <f t="shared" si="4"/>
        <v>-6000</v>
      </c>
      <c r="O34" s="57">
        <f t="shared" si="3"/>
        <v>-12</v>
      </c>
    </row>
    <row r="35" spans="1:15">
      <c r="A35" s="2">
        <f t="shared" si="5"/>
        <v>2019</v>
      </c>
      <c r="B35" s="61">
        <f t="shared" si="1"/>
        <v>-675809.69000000006</v>
      </c>
      <c r="C35" s="58">
        <f t="shared" si="2"/>
        <v>-676309.69000000006</v>
      </c>
      <c r="D35" s="59">
        <f t="shared" si="2"/>
        <v>-676809.69000000006</v>
      </c>
      <c r="E35" s="58">
        <f t="shared" si="2"/>
        <v>-677309.69000000006</v>
      </c>
      <c r="F35" s="58">
        <f t="shared" si="2"/>
        <v>-677809.69000000006</v>
      </c>
      <c r="G35" s="58">
        <f t="shared" si="2"/>
        <v>-678309.69000000006</v>
      </c>
      <c r="H35" s="58">
        <f t="shared" si="2"/>
        <v>-678809.69000000006</v>
      </c>
      <c r="I35" s="58">
        <f t="shared" si="2"/>
        <v>-679309.69000000006</v>
      </c>
      <c r="J35" s="58">
        <f t="shared" si="2"/>
        <v>-679809.69000000006</v>
      </c>
      <c r="K35" s="58">
        <f t="shared" si="2"/>
        <v>-680309.69000000006</v>
      </c>
      <c r="L35" s="58">
        <f t="shared" si="2"/>
        <v>-680809.69000000006</v>
      </c>
      <c r="M35" s="58">
        <f>L35-$C$13+10095.31+9111.53+5152.69</f>
        <v>-656950.16</v>
      </c>
      <c r="N35" s="56">
        <f>+M35-M34</f>
        <v>18359.530000000028</v>
      </c>
      <c r="O35" s="57">
        <f t="shared" si="3"/>
        <v>36.719060000000056</v>
      </c>
    </row>
    <row r="36" spans="1:15">
      <c r="A36" s="2">
        <f t="shared" si="5"/>
        <v>2020</v>
      </c>
      <c r="B36" s="61">
        <f t="shared" si="1"/>
        <v>-657450.16</v>
      </c>
      <c r="C36" s="58">
        <f t="shared" si="2"/>
        <v>-657950.16</v>
      </c>
      <c r="D36" s="59">
        <f t="shared" si="2"/>
        <v>-658450.16</v>
      </c>
      <c r="E36" s="59">
        <f t="shared" si="2"/>
        <v>-658950.16</v>
      </c>
      <c r="F36" s="58">
        <f t="shared" si="2"/>
        <v>-659450.16</v>
      </c>
      <c r="G36" s="59">
        <f t="shared" si="2"/>
        <v>-659950.16</v>
      </c>
      <c r="H36" s="59">
        <f t="shared" si="2"/>
        <v>-660450.16</v>
      </c>
      <c r="I36" s="59">
        <f t="shared" si="2"/>
        <v>-660950.16</v>
      </c>
      <c r="J36" s="59">
        <f t="shared" si="2"/>
        <v>-661450.16</v>
      </c>
      <c r="K36" s="59">
        <f t="shared" si="2"/>
        <v>-661950.16</v>
      </c>
      <c r="L36" s="59">
        <f t="shared" si="2"/>
        <v>-662450.16</v>
      </c>
      <c r="M36" s="59">
        <f t="shared" si="2"/>
        <v>-662950.16</v>
      </c>
      <c r="N36" s="56">
        <f t="shared" si="4"/>
        <v>-6000</v>
      </c>
      <c r="O36" s="57">
        <f t="shared" si="3"/>
        <v>-12</v>
      </c>
    </row>
    <row r="37" spans="1:15">
      <c r="A37" s="2">
        <f t="shared" si="5"/>
        <v>2021</v>
      </c>
      <c r="B37" s="64">
        <f t="shared" si="1"/>
        <v>-663450.16</v>
      </c>
      <c r="C37" s="59">
        <f t="shared" si="2"/>
        <v>-663950.16</v>
      </c>
      <c r="D37" s="59">
        <f t="shared" si="2"/>
        <v>-664450.16</v>
      </c>
      <c r="E37" s="59">
        <f t="shared" si="2"/>
        <v>-664950.16</v>
      </c>
      <c r="F37" s="59">
        <f t="shared" si="2"/>
        <v>-665450.16</v>
      </c>
      <c r="G37" s="59">
        <f t="shared" si="2"/>
        <v>-665950.16</v>
      </c>
      <c r="H37" s="59">
        <f t="shared" si="2"/>
        <v>-666450.16</v>
      </c>
      <c r="I37" s="59">
        <f t="shared" si="2"/>
        <v>-666950.16</v>
      </c>
      <c r="J37" s="59">
        <f t="shared" si="2"/>
        <v>-667450.16</v>
      </c>
      <c r="K37" s="59">
        <f t="shared" si="2"/>
        <v>-667950.16</v>
      </c>
      <c r="L37" s="59">
        <f t="shared" si="2"/>
        <v>-668450.16</v>
      </c>
      <c r="M37" s="66">
        <f>L37-$C$13+13416</f>
        <v>-655534.16</v>
      </c>
      <c r="N37" s="56">
        <f t="shared" si="4"/>
        <v>7416</v>
      </c>
      <c r="O37" s="57">
        <f t="shared" si="3"/>
        <v>14.832000000000001</v>
      </c>
    </row>
    <row r="38" spans="1:15">
      <c r="A38" s="2">
        <f t="shared" si="5"/>
        <v>2022</v>
      </c>
      <c r="B38" s="61">
        <f t="shared" si="1"/>
        <v>-656034.16</v>
      </c>
      <c r="C38" s="58">
        <f t="shared" si="2"/>
        <v>-656534.16</v>
      </c>
      <c r="D38" s="58">
        <f t="shared" si="2"/>
        <v>-657034.16</v>
      </c>
      <c r="E38" s="58">
        <f t="shared" si="2"/>
        <v>-657534.16</v>
      </c>
      <c r="F38" s="58">
        <f t="shared" si="2"/>
        <v>-658034.16</v>
      </c>
      <c r="G38" s="58">
        <f t="shared" si="2"/>
        <v>-658534.16</v>
      </c>
      <c r="H38" s="58">
        <f t="shared" si="2"/>
        <v>-659034.16</v>
      </c>
      <c r="I38" s="58">
        <f t="shared" si="2"/>
        <v>-659534.16</v>
      </c>
      <c r="J38" s="58">
        <f t="shared" si="2"/>
        <v>-660034.16</v>
      </c>
      <c r="K38" s="58">
        <f t="shared" si="2"/>
        <v>-660534.16</v>
      </c>
      <c r="L38" s="58">
        <f t="shared" si="2"/>
        <v>-661034.16</v>
      </c>
      <c r="M38" s="58">
        <f t="shared" si="2"/>
        <v>-661534.16</v>
      </c>
      <c r="N38" s="56">
        <f t="shared" si="4"/>
        <v>-6000</v>
      </c>
      <c r="O38" s="57">
        <f t="shared" si="3"/>
        <v>-12</v>
      </c>
    </row>
    <row r="39" spans="1:15">
      <c r="A39" s="2">
        <f t="shared" si="5"/>
        <v>2023</v>
      </c>
      <c r="B39" s="61">
        <f t="shared" si="1"/>
        <v>-662034.16</v>
      </c>
      <c r="C39" s="58">
        <f t="shared" si="2"/>
        <v>-662534.16</v>
      </c>
      <c r="D39" s="58">
        <f t="shared" si="2"/>
        <v>-663034.16</v>
      </c>
      <c r="E39" s="58">
        <f t="shared" si="2"/>
        <v>-663534.16</v>
      </c>
      <c r="F39" s="58">
        <f t="shared" si="2"/>
        <v>-664034.16</v>
      </c>
      <c r="G39" s="58">
        <f t="shared" si="2"/>
        <v>-664534.16</v>
      </c>
      <c r="H39" s="58">
        <f t="shared" si="2"/>
        <v>-665034.16</v>
      </c>
      <c r="I39" s="58">
        <f t="shared" si="2"/>
        <v>-665534.16</v>
      </c>
      <c r="J39" s="58">
        <f t="shared" si="2"/>
        <v>-666034.16</v>
      </c>
      <c r="K39" s="58">
        <f t="shared" si="2"/>
        <v>-666534.16</v>
      </c>
      <c r="L39" s="58">
        <f t="shared" si="2"/>
        <v>-667034.16</v>
      </c>
      <c r="M39" s="58">
        <f t="shared" si="2"/>
        <v>-667534.16</v>
      </c>
      <c r="N39" s="56">
        <f t="shared" si="4"/>
        <v>-6000</v>
      </c>
      <c r="O39" s="57">
        <f t="shared" si="3"/>
        <v>-12</v>
      </c>
    </row>
    <row r="40" spans="1:15">
      <c r="A40" s="2">
        <f t="shared" si="5"/>
        <v>2024</v>
      </c>
      <c r="B40" s="61">
        <f t="shared" si="1"/>
        <v>-668034.16</v>
      </c>
      <c r="C40" s="58">
        <f t="shared" si="2"/>
        <v>-668534.16</v>
      </c>
      <c r="D40" s="58">
        <f t="shared" si="2"/>
        <v>-669034.16</v>
      </c>
      <c r="E40" s="58">
        <f t="shared" si="2"/>
        <v>-669534.16</v>
      </c>
      <c r="F40" s="58">
        <f t="shared" si="2"/>
        <v>-670034.16</v>
      </c>
      <c r="G40" s="58">
        <f t="shared" si="2"/>
        <v>-670534.16</v>
      </c>
      <c r="H40" s="58">
        <f t="shared" si="2"/>
        <v>-671034.16</v>
      </c>
      <c r="I40" s="58">
        <f t="shared" si="2"/>
        <v>-671534.16</v>
      </c>
      <c r="J40" s="58">
        <f t="shared" si="2"/>
        <v>-672034.16</v>
      </c>
      <c r="K40" s="58">
        <f t="shared" si="2"/>
        <v>-672534.16</v>
      </c>
      <c r="L40" s="58">
        <f t="shared" si="2"/>
        <v>-673034.16</v>
      </c>
      <c r="M40" s="58">
        <f t="shared" si="2"/>
        <v>-673534.16</v>
      </c>
      <c r="N40" s="56">
        <f t="shared" si="4"/>
        <v>-6000</v>
      </c>
      <c r="O40" s="57">
        <f t="shared" si="3"/>
        <v>-12</v>
      </c>
    </row>
    <row r="41" spans="1:15">
      <c r="A41" s="2">
        <f t="shared" si="5"/>
        <v>2025</v>
      </c>
      <c r="B41" s="61">
        <f t="shared" si="1"/>
        <v>-674034.16</v>
      </c>
      <c r="C41" s="58">
        <f t="shared" si="2"/>
        <v>-674534.16</v>
      </c>
      <c r="D41" s="58">
        <f t="shared" si="2"/>
        <v>-675034.16</v>
      </c>
      <c r="E41" s="58">
        <f t="shared" si="2"/>
        <v>-675534.16</v>
      </c>
      <c r="F41" s="58">
        <f t="shared" si="2"/>
        <v>-676034.16</v>
      </c>
      <c r="G41" s="58">
        <f t="shared" si="2"/>
        <v>-676534.16</v>
      </c>
      <c r="H41" s="58">
        <f t="shared" si="2"/>
        <v>-677034.16</v>
      </c>
      <c r="I41" s="58">
        <f t="shared" si="2"/>
        <v>-677534.16</v>
      </c>
      <c r="J41" s="58">
        <f t="shared" si="2"/>
        <v>-678034.16</v>
      </c>
      <c r="K41" s="58">
        <f t="shared" si="2"/>
        <v>-678534.16</v>
      </c>
      <c r="L41" s="58">
        <f t="shared" si="2"/>
        <v>-679034.16</v>
      </c>
      <c r="M41" s="58">
        <f t="shared" si="2"/>
        <v>-679534.16</v>
      </c>
      <c r="N41" s="56">
        <f t="shared" si="4"/>
        <v>-6000</v>
      </c>
      <c r="O41" s="57">
        <f t="shared" si="3"/>
        <v>-12</v>
      </c>
    </row>
    <row r="42" spans="1:15">
      <c r="A42" s="2">
        <f t="shared" si="5"/>
        <v>2026</v>
      </c>
      <c r="B42" s="61">
        <f t="shared" si="1"/>
        <v>-680034.16</v>
      </c>
      <c r="C42" s="58">
        <f t="shared" si="2"/>
        <v>-680534.16</v>
      </c>
      <c r="D42" s="58">
        <f t="shared" si="2"/>
        <v>-681034.16</v>
      </c>
      <c r="E42" s="58">
        <f t="shared" si="2"/>
        <v>-681534.16</v>
      </c>
      <c r="F42" s="58">
        <f t="shared" si="2"/>
        <v>-682034.16</v>
      </c>
      <c r="G42" s="58">
        <f t="shared" si="2"/>
        <v>-682534.16</v>
      </c>
      <c r="H42" s="58">
        <f t="shared" si="2"/>
        <v>-683034.16</v>
      </c>
      <c r="I42" s="58">
        <f t="shared" si="2"/>
        <v>-683534.16</v>
      </c>
      <c r="J42" s="58">
        <f t="shared" si="2"/>
        <v>-684034.16</v>
      </c>
      <c r="K42" s="58">
        <f t="shared" si="2"/>
        <v>-684534.16</v>
      </c>
      <c r="L42" s="58">
        <f t="shared" si="2"/>
        <v>-685034.16</v>
      </c>
      <c r="M42" s="58">
        <f t="shared" si="2"/>
        <v>-685534.16</v>
      </c>
      <c r="N42" s="56">
        <f t="shared" si="4"/>
        <v>-6000</v>
      </c>
      <c r="O42" s="57">
        <f t="shared" si="3"/>
        <v>-12</v>
      </c>
    </row>
    <row r="43" spans="1:15">
      <c r="A43" s="2">
        <f t="shared" si="5"/>
        <v>2027</v>
      </c>
      <c r="B43" s="61">
        <f>M42-$C$13</f>
        <v>-686034.16</v>
      </c>
      <c r="C43" s="58">
        <f t="shared" si="2"/>
        <v>-686534.16</v>
      </c>
      <c r="D43" s="58">
        <f t="shared" si="2"/>
        <v>-687034.16</v>
      </c>
      <c r="E43" s="58">
        <f t="shared" si="2"/>
        <v>-687534.16</v>
      </c>
      <c r="F43" s="58">
        <f t="shared" si="2"/>
        <v>-688034.16</v>
      </c>
      <c r="G43" s="58">
        <f t="shared" si="2"/>
        <v>-688534.16</v>
      </c>
      <c r="H43" s="58">
        <f t="shared" si="2"/>
        <v>-689034.16</v>
      </c>
      <c r="I43" s="58">
        <f t="shared" si="2"/>
        <v>-689534.16</v>
      </c>
      <c r="J43" s="58">
        <f t="shared" si="2"/>
        <v>-690034.16</v>
      </c>
      <c r="K43" s="58">
        <f t="shared" si="2"/>
        <v>-690534.16</v>
      </c>
      <c r="L43" s="58">
        <f t="shared" si="2"/>
        <v>-691034.16</v>
      </c>
      <c r="M43" s="58">
        <f t="shared" si="2"/>
        <v>-691534.16</v>
      </c>
      <c r="N43" s="56">
        <f t="shared" si="4"/>
        <v>-6000</v>
      </c>
      <c r="O43" s="57">
        <f t="shared" si="3"/>
        <v>-12</v>
      </c>
    </row>
    <row r="44" spans="1:15">
      <c r="A44" s="2">
        <f t="shared" si="5"/>
        <v>2028</v>
      </c>
      <c r="B44" s="61">
        <f>M43-$C$13</f>
        <v>-692034.16</v>
      </c>
      <c r="C44" s="58">
        <f t="shared" ref="C44:M59" si="6">B44-$C$13</f>
        <v>-692534.16</v>
      </c>
      <c r="D44" s="58">
        <f t="shared" si="6"/>
        <v>-693034.16</v>
      </c>
      <c r="E44" s="58">
        <f t="shared" si="6"/>
        <v>-693534.16</v>
      </c>
      <c r="F44" s="58">
        <f t="shared" si="6"/>
        <v>-694034.16</v>
      </c>
      <c r="G44" s="58">
        <f t="shared" si="6"/>
        <v>-694534.16</v>
      </c>
      <c r="H44" s="58">
        <f t="shared" si="6"/>
        <v>-695034.16</v>
      </c>
      <c r="I44" s="58">
        <f t="shared" si="6"/>
        <v>-695534.16</v>
      </c>
      <c r="J44" s="58">
        <f t="shared" si="6"/>
        <v>-696034.16</v>
      </c>
      <c r="K44" s="58">
        <f t="shared" si="6"/>
        <v>-696534.16</v>
      </c>
      <c r="L44" s="58">
        <f t="shared" si="6"/>
        <v>-697034.16</v>
      </c>
      <c r="M44" s="58">
        <f t="shared" si="6"/>
        <v>-697534.16</v>
      </c>
      <c r="N44" s="56">
        <f t="shared" si="4"/>
        <v>-6000</v>
      </c>
      <c r="O44" s="57">
        <f t="shared" si="3"/>
        <v>-12</v>
      </c>
    </row>
    <row r="45" spans="1:15">
      <c r="A45" s="2">
        <f t="shared" si="5"/>
        <v>2029</v>
      </c>
      <c r="B45" s="61">
        <f>M44-$C$13</f>
        <v>-698034.16</v>
      </c>
      <c r="C45" s="58">
        <f t="shared" si="6"/>
        <v>-698534.16</v>
      </c>
      <c r="D45" s="58">
        <f t="shared" si="6"/>
        <v>-699034.16</v>
      </c>
      <c r="E45" s="58">
        <f t="shared" si="6"/>
        <v>-699534.16</v>
      </c>
      <c r="F45" s="58">
        <f t="shared" si="6"/>
        <v>-700034.16</v>
      </c>
      <c r="G45" s="58">
        <f t="shared" si="6"/>
        <v>-700534.16</v>
      </c>
      <c r="H45" s="58">
        <f t="shared" si="6"/>
        <v>-701034.16</v>
      </c>
      <c r="I45" s="58">
        <f t="shared" si="6"/>
        <v>-701534.16</v>
      </c>
      <c r="J45" s="58">
        <f t="shared" si="6"/>
        <v>-702034.16</v>
      </c>
      <c r="K45" s="58">
        <f t="shared" si="6"/>
        <v>-702534.16</v>
      </c>
      <c r="L45" s="58">
        <f t="shared" si="6"/>
        <v>-703034.16</v>
      </c>
      <c r="M45" s="58">
        <f t="shared" si="6"/>
        <v>-703534.16</v>
      </c>
      <c r="N45" s="56">
        <f t="shared" si="4"/>
        <v>-6000</v>
      </c>
      <c r="O45" s="57">
        <f t="shared" si="3"/>
        <v>-12</v>
      </c>
    </row>
    <row r="46" spans="1:15">
      <c r="A46" s="2">
        <f t="shared" si="5"/>
        <v>2030</v>
      </c>
      <c r="B46" s="61">
        <f t="shared" ref="B46:B70" si="7">M45-$C$13</f>
        <v>-704034.16</v>
      </c>
      <c r="C46" s="58">
        <f t="shared" si="6"/>
        <v>-704534.16</v>
      </c>
      <c r="D46" s="58">
        <f t="shared" si="6"/>
        <v>-705034.16</v>
      </c>
      <c r="E46" s="58">
        <f t="shared" si="6"/>
        <v>-705534.16</v>
      </c>
      <c r="F46" s="58">
        <f t="shared" si="6"/>
        <v>-706034.16</v>
      </c>
      <c r="G46" s="58">
        <f t="shared" si="6"/>
        <v>-706534.16</v>
      </c>
      <c r="H46" s="58">
        <f t="shared" si="6"/>
        <v>-707034.16</v>
      </c>
      <c r="I46" s="58">
        <f t="shared" si="6"/>
        <v>-707534.16</v>
      </c>
      <c r="J46" s="58">
        <f t="shared" si="6"/>
        <v>-708034.16</v>
      </c>
      <c r="K46" s="58">
        <f t="shared" si="6"/>
        <v>-708534.16</v>
      </c>
      <c r="L46" s="58">
        <f t="shared" si="6"/>
        <v>-709034.16</v>
      </c>
      <c r="M46" s="58">
        <f t="shared" si="6"/>
        <v>-709534.16</v>
      </c>
      <c r="N46" s="56">
        <f t="shared" si="4"/>
        <v>-6000</v>
      </c>
      <c r="O46" s="57">
        <f t="shared" si="3"/>
        <v>-12</v>
      </c>
    </row>
    <row r="47" spans="1:15">
      <c r="A47" s="2">
        <f t="shared" si="5"/>
        <v>2031</v>
      </c>
      <c r="B47" s="61">
        <f t="shared" si="7"/>
        <v>-710034.16</v>
      </c>
      <c r="C47" s="58">
        <f t="shared" si="6"/>
        <v>-710534.16</v>
      </c>
      <c r="D47" s="58">
        <f t="shared" si="6"/>
        <v>-711034.16</v>
      </c>
      <c r="E47" s="58">
        <f t="shared" si="6"/>
        <v>-711534.16</v>
      </c>
      <c r="F47" s="58">
        <f t="shared" si="6"/>
        <v>-712034.16</v>
      </c>
      <c r="G47" s="58">
        <f t="shared" si="6"/>
        <v>-712534.16</v>
      </c>
      <c r="H47" s="58">
        <f t="shared" si="6"/>
        <v>-713034.16</v>
      </c>
      <c r="I47" s="58">
        <f t="shared" si="6"/>
        <v>-713534.16</v>
      </c>
      <c r="J47" s="58">
        <f t="shared" si="6"/>
        <v>-714034.16</v>
      </c>
      <c r="K47" s="58">
        <f t="shared" si="6"/>
        <v>-714534.16</v>
      </c>
      <c r="L47" s="58">
        <f t="shared" si="6"/>
        <v>-715034.16</v>
      </c>
      <c r="M47" s="58">
        <f t="shared" si="6"/>
        <v>-715534.16</v>
      </c>
      <c r="N47" s="56">
        <f t="shared" si="4"/>
        <v>-6000</v>
      </c>
      <c r="O47" s="57">
        <f t="shared" si="3"/>
        <v>-12</v>
      </c>
    </row>
    <row r="48" spans="1:15">
      <c r="A48" s="2">
        <f t="shared" si="5"/>
        <v>2032</v>
      </c>
      <c r="B48" s="61">
        <f t="shared" si="7"/>
        <v>-716034.16</v>
      </c>
      <c r="C48" s="58">
        <f t="shared" si="6"/>
        <v>-716534.16</v>
      </c>
      <c r="D48" s="58">
        <f t="shared" si="6"/>
        <v>-717034.16</v>
      </c>
      <c r="E48" s="58">
        <f t="shared" si="6"/>
        <v>-717534.16</v>
      </c>
      <c r="F48" s="58">
        <f t="shared" si="6"/>
        <v>-718034.16</v>
      </c>
      <c r="G48" s="58">
        <f t="shared" si="6"/>
        <v>-718534.16</v>
      </c>
      <c r="H48" s="58">
        <f t="shared" si="6"/>
        <v>-719034.16</v>
      </c>
      <c r="I48" s="58">
        <f t="shared" si="6"/>
        <v>-719534.16</v>
      </c>
      <c r="J48" s="58">
        <f t="shared" si="6"/>
        <v>-720034.16</v>
      </c>
      <c r="K48" s="58">
        <f t="shared" si="6"/>
        <v>-720534.16</v>
      </c>
      <c r="L48" s="58">
        <f t="shared" si="6"/>
        <v>-721034.16</v>
      </c>
      <c r="M48" s="58">
        <f t="shared" si="6"/>
        <v>-721534.16</v>
      </c>
      <c r="N48" s="56">
        <f t="shared" si="4"/>
        <v>-6000</v>
      </c>
      <c r="O48" s="57">
        <f t="shared" si="3"/>
        <v>-12</v>
      </c>
    </row>
    <row r="49" spans="1:15">
      <c r="A49" s="2">
        <f t="shared" si="5"/>
        <v>2033</v>
      </c>
      <c r="B49" s="61">
        <f t="shared" si="7"/>
        <v>-722034.16</v>
      </c>
      <c r="C49" s="58">
        <f t="shared" si="6"/>
        <v>-722534.16</v>
      </c>
      <c r="D49" s="58">
        <f t="shared" si="6"/>
        <v>-723034.16</v>
      </c>
      <c r="E49" s="58">
        <f t="shared" si="6"/>
        <v>-723534.16</v>
      </c>
      <c r="F49" s="58">
        <f t="shared" si="6"/>
        <v>-724034.16</v>
      </c>
      <c r="G49" s="58">
        <f t="shared" si="6"/>
        <v>-724534.16</v>
      </c>
      <c r="H49" s="58">
        <f t="shared" si="6"/>
        <v>-725034.16</v>
      </c>
      <c r="I49" s="58">
        <f t="shared" si="6"/>
        <v>-725534.16</v>
      </c>
      <c r="J49" s="58">
        <f t="shared" si="6"/>
        <v>-726034.16</v>
      </c>
      <c r="K49" s="58">
        <f t="shared" si="6"/>
        <v>-726534.16</v>
      </c>
      <c r="L49" s="58">
        <f t="shared" si="6"/>
        <v>-727034.16</v>
      </c>
      <c r="M49" s="58">
        <f t="shared" si="6"/>
        <v>-727534.16</v>
      </c>
      <c r="N49" s="56">
        <f t="shared" si="4"/>
        <v>-6000</v>
      </c>
      <c r="O49" s="57">
        <f t="shared" si="3"/>
        <v>-12</v>
      </c>
    </row>
    <row r="50" spans="1:15">
      <c r="A50" s="2">
        <f t="shared" si="5"/>
        <v>2034</v>
      </c>
      <c r="B50" s="61">
        <f t="shared" si="7"/>
        <v>-728034.16</v>
      </c>
      <c r="C50" s="58">
        <f t="shared" si="6"/>
        <v>-728534.16</v>
      </c>
      <c r="D50" s="58">
        <f t="shared" si="6"/>
        <v>-729034.16</v>
      </c>
      <c r="E50" s="58">
        <f t="shared" si="6"/>
        <v>-729534.16</v>
      </c>
      <c r="F50" s="58">
        <f t="shared" si="6"/>
        <v>-730034.16</v>
      </c>
      <c r="G50" s="58">
        <f t="shared" si="6"/>
        <v>-730534.16</v>
      </c>
      <c r="H50" s="58">
        <f t="shared" si="6"/>
        <v>-731034.16</v>
      </c>
      <c r="I50" s="58">
        <f t="shared" si="6"/>
        <v>-731534.16</v>
      </c>
      <c r="J50" s="58">
        <f t="shared" si="6"/>
        <v>-732034.16</v>
      </c>
      <c r="K50" s="58">
        <f t="shared" si="6"/>
        <v>-732534.16</v>
      </c>
      <c r="L50" s="58">
        <f t="shared" si="6"/>
        <v>-733034.16</v>
      </c>
      <c r="M50" s="58">
        <f t="shared" si="6"/>
        <v>-733534.16</v>
      </c>
      <c r="N50" s="56">
        <f t="shared" si="4"/>
        <v>-6000</v>
      </c>
      <c r="O50" s="57">
        <f t="shared" si="3"/>
        <v>-12</v>
      </c>
    </row>
    <row r="51" spans="1:15">
      <c r="A51" s="2">
        <f t="shared" si="5"/>
        <v>2035</v>
      </c>
      <c r="B51" s="61">
        <f t="shared" si="7"/>
        <v>-734034.16</v>
      </c>
      <c r="C51" s="58">
        <f t="shared" si="6"/>
        <v>-734534.16</v>
      </c>
      <c r="D51" s="58">
        <f t="shared" si="6"/>
        <v>-735034.16</v>
      </c>
      <c r="E51" s="58">
        <f t="shared" si="6"/>
        <v>-735534.16</v>
      </c>
      <c r="F51" s="58">
        <f t="shared" si="6"/>
        <v>-736034.16</v>
      </c>
      <c r="G51" s="58">
        <f t="shared" si="6"/>
        <v>-736534.16</v>
      </c>
      <c r="H51" s="58">
        <f t="shared" si="6"/>
        <v>-737034.16</v>
      </c>
      <c r="I51" s="58">
        <f t="shared" si="6"/>
        <v>-737534.16</v>
      </c>
      <c r="J51" s="58">
        <f t="shared" si="6"/>
        <v>-738034.16</v>
      </c>
      <c r="K51" s="58">
        <f t="shared" si="6"/>
        <v>-738534.16</v>
      </c>
      <c r="L51" s="58">
        <f t="shared" si="6"/>
        <v>-739034.16</v>
      </c>
      <c r="M51" s="58">
        <f t="shared" si="6"/>
        <v>-739534.16</v>
      </c>
      <c r="N51" s="56">
        <f t="shared" si="4"/>
        <v>-6000</v>
      </c>
      <c r="O51" s="57">
        <f t="shared" si="3"/>
        <v>-12</v>
      </c>
    </row>
    <row r="52" spans="1:15">
      <c r="A52" s="2">
        <f t="shared" si="5"/>
        <v>2036</v>
      </c>
      <c r="B52" s="61">
        <f t="shared" si="7"/>
        <v>-740034.16</v>
      </c>
      <c r="C52" s="58">
        <f t="shared" si="6"/>
        <v>-740534.16</v>
      </c>
      <c r="D52" s="58">
        <f t="shared" si="6"/>
        <v>-741034.16</v>
      </c>
      <c r="E52" s="58">
        <f t="shared" si="6"/>
        <v>-741534.16</v>
      </c>
      <c r="F52" s="58">
        <f t="shared" si="6"/>
        <v>-742034.16</v>
      </c>
      <c r="G52" s="58">
        <f t="shared" si="6"/>
        <v>-742534.16</v>
      </c>
      <c r="H52" s="58">
        <f t="shared" si="6"/>
        <v>-743034.16</v>
      </c>
      <c r="I52" s="58">
        <f t="shared" si="6"/>
        <v>-743534.16</v>
      </c>
      <c r="J52" s="58">
        <f t="shared" si="6"/>
        <v>-744034.16</v>
      </c>
      <c r="K52" s="58">
        <f t="shared" si="6"/>
        <v>-744534.16</v>
      </c>
      <c r="L52" s="58">
        <f t="shared" si="6"/>
        <v>-745034.16</v>
      </c>
      <c r="M52" s="58">
        <f t="shared" si="6"/>
        <v>-745534.16</v>
      </c>
      <c r="N52" s="56">
        <f t="shared" si="4"/>
        <v>-6000</v>
      </c>
      <c r="O52" s="57">
        <f t="shared" si="3"/>
        <v>-12</v>
      </c>
    </row>
    <row r="53" spans="1:15">
      <c r="A53" s="2">
        <f t="shared" si="5"/>
        <v>2037</v>
      </c>
      <c r="B53" s="61">
        <f t="shared" si="7"/>
        <v>-746034.16</v>
      </c>
      <c r="C53" s="58">
        <f t="shared" si="6"/>
        <v>-746534.16</v>
      </c>
      <c r="D53" s="58">
        <f t="shared" si="6"/>
        <v>-747034.16</v>
      </c>
      <c r="E53" s="58">
        <f t="shared" si="6"/>
        <v>-747534.16</v>
      </c>
      <c r="F53" s="58">
        <f t="shared" si="6"/>
        <v>-748034.16</v>
      </c>
      <c r="G53" s="58">
        <f t="shared" si="6"/>
        <v>-748534.16</v>
      </c>
      <c r="H53" s="58">
        <f t="shared" si="6"/>
        <v>-749034.16</v>
      </c>
      <c r="I53" s="58">
        <f t="shared" si="6"/>
        <v>-749534.16</v>
      </c>
      <c r="J53" s="58">
        <f t="shared" si="6"/>
        <v>-750034.16</v>
      </c>
      <c r="K53" s="58">
        <f t="shared" si="6"/>
        <v>-750534.16</v>
      </c>
      <c r="L53" s="58">
        <f t="shared" si="6"/>
        <v>-751034.16</v>
      </c>
      <c r="M53" s="58">
        <f t="shared" si="6"/>
        <v>-751534.16</v>
      </c>
      <c r="N53" s="56">
        <f t="shared" si="4"/>
        <v>-6000</v>
      </c>
      <c r="O53" s="57">
        <f t="shared" si="3"/>
        <v>-12</v>
      </c>
    </row>
    <row r="54" spans="1:15">
      <c r="A54" s="2">
        <f t="shared" si="5"/>
        <v>2038</v>
      </c>
      <c r="B54" s="61">
        <f t="shared" si="7"/>
        <v>-752034.16</v>
      </c>
      <c r="C54" s="58">
        <f t="shared" si="6"/>
        <v>-752534.16</v>
      </c>
      <c r="D54" s="58">
        <f t="shared" si="6"/>
        <v>-753034.16</v>
      </c>
      <c r="E54" s="58">
        <f t="shared" si="6"/>
        <v>-753534.16</v>
      </c>
      <c r="F54" s="58">
        <f t="shared" si="6"/>
        <v>-754034.16</v>
      </c>
      <c r="G54" s="58">
        <f t="shared" si="6"/>
        <v>-754534.16</v>
      </c>
      <c r="H54" s="58">
        <f t="shared" si="6"/>
        <v>-755034.16</v>
      </c>
      <c r="I54" s="58">
        <f t="shared" si="6"/>
        <v>-755534.16</v>
      </c>
      <c r="J54" s="58">
        <f t="shared" si="6"/>
        <v>-756034.16</v>
      </c>
      <c r="K54" s="58">
        <f t="shared" si="6"/>
        <v>-756534.16</v>
      </c>
      <c r="L54" s="58">
        <f t="shared" si="6"/>
        <v>-757034.16</v>
      </c>
      <c r="M54" s="58">
        <f t="shared" si="6"/>
        <v>-757534.16</v>
      </c>
      <c r="N54" s="56">
        <f t="shared" si="4"/>
        <v>-6000</v>
      </c>
      <c r="O54" s="57">
        <f t="shared" si="3"/>
        <v>-12</v>
      </c>
    </row>
    <row r="55" spans="1:15">
      <c r="A55" s="2">
        <f t="shared" si="5"/>
        <v>2039</v>
      </c>
      <c r="B55" s="61">
        <f t="shared" si="7"/>
        <v>-758034.16</v>
      </c>
      <c r="C55" s="58">
        <f t="shared" si="6"/>
        <v>-758534.16</v>
      </c>
      <c r="D55" s="58">
        <f t="shared" si="6"/>
        <v>-759034.16</v>
      </c>
      <c r="E55" s="58">
        <f t="shared" si="6"/>
        <v>-759534.16</v>
      </c>
      <c r="F55" s="58">
        <f t="shared" si="6"/>
        <v>-760034.16</v>
      </c>
      <c r="G55" s="58">
        <f t="shared" si="6"/>
        <v>-760534.16</v>
      </c>
      <c r="H55" s="58">
        <f t="shared" si="6"/>
        <v>-761034.16</v>
      </c>
      <c r="I55" s="58">
        <f t="shared" si="6"/>
        <v>-761534.16</v>
      </c>
      <c r="J55" s="58">
        <f t="shared" si="6"/>
        <v>-762034.16</v>
      </c>
      <c r="K55" s="58">
        <f t="shared" si="6"/>
        <v>-762534.16</v>
      </c>
      <c r="L55" s="58">
        <f t="shared" si="6"/>
        <v>-763034.16</v>
      </c>
      <c r="M55" s="58">
        <f t="shared" si="6"/>
        <v>-763534.16</v>
      </c>
      <c r="N55" s="56">
        <f t="shared" si="4"/>
        <v>-6000</v>
      </c>
      <c r="O55" s="57">
        <f t="shared" si="3"/>
        <v>-12</v>
      </c>
    </row>
    <row r="56" spans="1:15">
      <c r="A56" s="2">
        <f t="shared" si="5"/>
        <v>2040</v>
      </c>
      <c r="B56" s="61">
        <f t="shared" si="7"/>
        <v>-764034.16</v>
      </c>
      <c r="C56" s="58">
        <f t="shared" si="6"/>
        <v>-764534.16</v>
      </c>
      <c r="D56" s="58">
        <f t="shared" si="6"/>
        <v>-765034.16</v>
      </c>
      <c r="E56" s="58">
        <f t="shared" si="6"/>
        <v>-765534.16</v>
      </c>
      <c r="F56" s="58">
        <f t="shared" si="6"/>
        <v>-766034.16</v>
      </c>
      <c r="G56" s="58">
        <f t="shared" si="6"/>
        <v>-766534.16</v>
      </c>
      <c r="H56" s="58">
        <f t="shared" si="6"/>
        <v>-767034.16</v>
      </c>
      <c r="I56" s="58">
        <f t="shared" si="6"/>
        <v>-767534.16</v>
      </c>
      <c r="J56" s="58">
        <f t="shared" si="6"/>
        <v>-768034.16</v>
      </c>
      <c r="K56" s="58">
        <f t="shared" si="6"/>
        <v>-768534.16</v>
      </c>
      <c r="L56" s="58">
        <f t="shared" si="6"/>
        <v>-769034.16</v>
      </c>
      <c r="M56" s="58">
        <f t="shared" si="6"/>
        <v>-769534.16</v>
      </c>
      <c r="N56" s="56">
        <f t="shared" si="4"/>
        <v>-6000</v>
      </c>
      <c r="O56" s="57">
        <f t="shared" si="3"/>
        <v>-12</v>
      </c>
    </row>
    <row r="57" spans="1:15">
      <c r="A57" s="2">
        <f t="shared" si="5"/>
        <v>2041</v>
      </c>
      <c r="B57" s="61">
        <f t="shared" si="7"/>
        <v>-770034.16</v>
      </c>
      <c r="C57" s="58">
        <f t="shared" si="6"/>
        <v>-770534.16</v>
      </c>
      <c r="D57" s="58">
        <f t="shared" si="6"/>
        <v>-771034.16</v>
      </c>
      <c r="E57" s="58">
        <f t="shared" si="6"/>
        <v>-771534.16</v>
      </c>
      <c r="F57" s="58">
        <f t="shared" si="6"/>
        <v>-772034.16</v>
      </c>
      <c r="G57" s="58">
        <f t="shared" si="6"/>
        <v>-772534.16</v>
      </c>
      <c r="H57" s="58">
        <f t="shared" si="6"/>
        <v>-773034.16</v>
      </c>
      <c r="I57" s="58">
        <f t="shared" si="6"/>
        <v>-773534.16</v>
      </c>
      <c r="J57" s="58">
        <f t="shared" si="6"/>
        <v>-774034.16</v>
      </c>
      <c r="K57" s="58">
        <f t="shared" si="6"/>
        <v>-774534.16</v>
      </c>
      <c r="L57" s="58">
        <f t="shared" si="6"/>
        <v>-775034.16</v>
      </c>
      <c r="M57" s="58">
        <f t="shared" si="6"/>
        <v>-775534.16</v>
      </c>
      <c r="N57" s="56">
        <f t="shared" si="4"/>
        <v>-6000</v>
      </c>
      <c r="O57" s="57">
        <f t="shared" si="3"/>
        <v>-12</v>
      </c>
    </row>
    <row r="58" spans="1:15">
      <c r="A58" s="2">
        <f t="shared" si="5"/>
        <v>2042</v>
      </c>
      <c r="B58" s="61">
        <f t="shared" si="7"/>
        <v>-776034.16</v>
      </c>
      <c r="C58" s="58">
        <f t="shared" si="6"/>
        <v>-776534.16</v>
      </c>
      <c r="D58" s="58">
        <f t="shared" si="6"/>
        <v>-777034.16</v>
      </c>
      <c r="E58" s="58">
        <f t="shared" si="6"/>
        <v>-777534.16</v>
      </c>
      <c r="F58" s="58">
        <f t="shared" si="6"/>
        <v>-778034.16</v>
      </c>
      <c r="G58" s="58">
        <f t="shared" si="6"/>
        <v>-778534.16</v>
      </c>
      <c r="H58" s="58">
        <f t="shared" si="6"/>
        <v>-779034.16</v>
      </c>
      <c r="I58" s="58">
        <f t="shared" si="6"/>
        <v>-779534.16</v>
      </c>
      <c r="J58" s="58">
        <f t="shared" si="6"/>
        <v>-780034.16</v>
      </c>
      <c r="K58" s="58">
        <f t="shared" si="6"/>
        <v>-780534.16</v>
      </c>
      <c r="L58" s="58">
        <f t="shared" si="6"/>
        <v>-781034.16</v>
      </c>
      <c r="M58" s="58">
        <f t="shared" si="6"/>
        <v>-781534.16</v>
      </c>
      <c r="N58" s="56">
        <f t="shared" si="4"/>
        <v>-6000</v>
      </c>
      <c r="O58" s="57">
        <f t="shared" si="3"/>
        <v>-12</v>
      </c>
    </row>
    <row r="59" spans="1:15">
      <c r="A59" s="2">
        <f t="shared" si="5"/>
        <v>2043</v>
      </c>
      <c r="B59" s="61">
        <f t="shared" si="7"/>
        <v>-782034.16</v>
      </c>
      <c r="C59" s="58">
        <f t="shared" si="6"/>
        <v>-782534.16</v>
      </c>
      <c r="D59" s="58">
        <f t="shared" si="6"/>
        <v>-783034.16</v>
      </c>
      <c r="E59" s="58">
        <f t="shared" si="6"/>
        <v>-783534.16</v>
      </c>
      <c r="F59" s="58">
        <f t="shared" si="6"/>
        <v>-784034.16</v>
      </c>
      <c r="G59" s="58">
        <f t="shared" si="6"/>
        <v>-784534.16</v>
      </c>
      <c r="H59" s="58">
        <f t="shared" si="6"/>
        <v>-785034.16</v>
      </c>
      <c r="I59" s="58">
        <f t="shared" si="6"/>
        <v>-785534.16</v>
      </c>
      <c r="J59" s="58">
        <f t="shared" si="6"/>
        <v>-786034.16</v>
      </c>
      <c r="K59" s="58">
        <f t="shared" si="6"/>
        <v>-786534.16</v>
      </c>
      <c r="L59" s="58">
        <f t="shared" si="6"/>
        <v>-787034.16</v>
      </c>
      <c r="M59" s="58">
        <f t="shared" si="6"/>
        <v>-787534.16</v>
      </c>
      <c r="N59" s="56">
        <f t="shared" si="4"/>
        <v>-6000</v>
      </c>
      <c r="O59" s="57">
        <f t="shared" si="3"/>
        <v>-12</v>
      </c>
    </row>
    <row r="60" spans="1:15">
      <c r="A60" s="2">
        <f t="shared" si="5"/>
        <v>2044</v>
      </c>
      <c r="B60" s="61">
        <f t="shared" si="7"/>
        <v>-788034.16</v>
      </c>
      <c r="C60" s="58">
        <f t="shared" ref="C60:M70" si="8">B60-$C$13</f>
        <v>-788534.16</v>
      </c>
      <c r="D60" s="58">
        <f t="shared" si="8"/>
        <v>-789034.16</v>
      </c>
      <c r="E60" s="58">
        <f t="shared" si="8"/>
        <v>-789534.16</v>
      </c>
      <c r="F60" s="67">
        <f t="shared" si="8"/>
        <v>-790034.16</v>
      </c>
      <c r="G60" s="67">
        <f t="shared" si="8"/>
        <v>-790534.16</v>
      </c>
      <c r="H60" s="67">
        <f t="shared" si="8"/>
        <v>-791034.16</v>
      </c>
      <c r="I60" s="67">
        <f t="shared" si="8"/>
        <v>-791534.16</v>
      </c>
      <c r="J60" s="67">
        <f t="shared" si="8"/>
        <v>-792034.16</v>
      </c>
      <c r="K60" s="67">
        <f t="shared" si="8"/>
        <v>-792534.16</v>
      </c>
      <c r="L60" s="67">
        <f t="shared" si="8"/>
        <v>-793034.16</v>
      </c>
      <c r="M60" s="67">
        <f t="shared" si="8"/>
        <v>-793534.16</v>
      </c>
      <c r="N60" s="56">
        <f t="shared" si="4"/>
        <v>-6000</v>
      </c>
      <c r="O60" s="57">
        <f t="shared" si="3"/>
        <v>-12</v>
      </c>
    </row>
    <row r="61" spans="1:15">
      <c r="A61" s="2">
        <f t="shared" si="5"/>
        <v>2045</v>
      </c>
      <c r="B61" s="68">
        <f t="shared" si="7"/>
        <v>-794034.16</v>
      </c>
      <c r="C61" s="67">
        <f t="shared" si="8"/>
        <v>-794534.16</v>
      </c>
      <c r="D61" s="67">
        <f t="shared" si="8"/>
        <v>-795034.16</v>
      </c>
      <c r="E61" s="67">
        <f t="shared" si="8"/>
        <v>-795534.16</v>
      </c>
      <c r="F61" s="67">
        <f t="shared" si="8"/>
        <v>-796034.16</v>
      </c>
      <c r="G61" s="67">
        <f t="shared" si="8"/>
        <v>-796534.16</v>
      </c>
      <c r="H61" s="67">
        <f t="shared" si="8"/>
        <v>-797034.16</v>
      </c>
      <c r="I61" s="67">
        <f t="shared" si="8"/>
        <v>-797534.16</v>
      </c>
      <c r="J61" s="67">
        <f t="shared" si="8"/>
        <v>-798034.16</v>
      </c>
      <c r="K61" s="67">
        <f t="shared" si="8"/>
        <v>-798534.16</v>
      </c>
      <c r="L61" s="67">
        <f t="shared" si="8"/>
        <v>-799034.16</v>
      </c>
      <c r="M61" s="67">
        <f t="shared" si="8"/>
        <v>-799534.16</v>
      </c>
      <c r="N61" s="56">
        <f t="shared" si="4"/>
        <v>-6000</v>
      </c>
      <c r="O61" s="57"/>
    </row>
    <row r="62" spans="1:15">
      <c r="A62" s="2">
        <f t="shared" si="5"/>
        <v>2046</v>
      </c>
      <c r="B62" s="68">
        <f t="shared" si="7"/>
        <v>-800034.16</v>
      </c>
      <c r="C62" s="67">
        <f t="shared" si="8"/>
        <v>-800534.16</v>
      </c>
      <c r="D62" s="67">
        <f t="shared" si="8"/>
        <v>-801034.16</v>
      </c>
      <c r="E62" s="67">
        <f t="shared" si="8"/>
        <v>-801534.16</v>
      </c>
      <c r="F62" s="67">
        <f t="shared" si="8"/>
        <v>-802034.16</v>
      </c>
      <c r="G62" s="67">
        <f t="shared" si="8"/>
        <v>-802534.16</v>
      </c>
      <c r="H62" s="67">
        <f t="shared" si="8"/>
        <v>-803034.16</v>
      </c>
      <c r="I62" s="67">
        <f t="shared" si="8"/>
        <v>-803534.16</v>
      </c>
      <c r="J62" s="67">
        <f t="shared" si="8"/>
        <v>-804034.16</v>
      </c>
      <c r="K62" s="67">
        <f t="shared" si="8"/>
        <v>-804534.16</v>
      </c>
      <c r="L62" s="67">
        <f t="shared" si="8"/>
        <v>-805034.16</v>
      </c>
      <c r="M62" s="67">
        <f t="shared" si="8"/>
        <v>-805534.16</v>
      </c>
      <c r="N62" s="56">
        <f t="shared" si="4"/>
        <v>-6000</v>
      </c>
      <c r="O62" s="57"/>
    </row>
    <row r="63" spans="1:15">
      <c r="A63" s="2">
        <f t="shared" si="5"/>
        <v>2047</v>
      </c>
      <c r="B63" s="68">
        <f t="shared" si="7"/>
        <v>-806034.16</v>
      </c>
      <c r="C63" s="67">
        <f t="shared" si="8"/>
        <v>-806534.16</v>
      </c>
      <c r="D63" s="67">
        <f t="shared" si="8"/>
        <v>-807034.16</v>
      </c>
      <c r="E63" s="67">
        <f t="shared" si="8"/>
        <v>-807534.16</v>
      </c>
      <c r="F63" s="67">
        <f t="shared" si="8"/>
        <v>-808034.16</v>
      </c>
      <c r="G63" s="67">
        <f t="shared" si="8"/>
        <v>-808534.16</v>
      </c>
      <c r="H63" s="67">
        <f t="shared" si="8"/>
        <v>-809034.16</v>
      </c>
      <c r="I63" s="67">
        <f t="shared" si="8"/>
        <v>-809534.16</v>
      </c>
      <c r="J63" s="67">
        <f t="shared" si="8"/>
        <v>-810034.16</v>
      </c>
      <c r="K63" s="67">
        <f t="shared" si="8"/>
        <v>-810534.16</v>
      </c>
      <c r="L63" s="67">
        <f t="shared" si="8"/>
        <v>-811034.16</v>
      </c>
      <c r="M63" s="67">
        <f t="shared" si="8"/>
        <v>-811534.16</v>
      </c>
      <c r="N63" s="56">
        <f t="shared" si="4"/>
        <v>-6000</v>
      </c>
      <c r="O63" s="57"/>
    </row>
    <row r="64" spans="1:15">
      <c r="A64" s="2">
        <f t="shared" si="5"/>
        <v>2048</v>
      </c>
      <c r="B64" s="68">
        <f t="shared" si="7"/>
        <v>-812034.16</v>
      </c>
      <c r="C64" s="67">
        <f t="shared" si="8"/>
        <v>-812534.16</v>
      </c>
      <c r="D64" s="67">
        <f t="shared" si="8"/>
        <v>-813034.16</v>
      </c>
      <c r="E64" s="67">
        <f t="shared" si="8"/>
        <v>-813534.16</v>
      </c>
      <c r="F64" s="67">
        <f t="shared" si="8"/>
        <v>-814034.16</v>
      </c>
      <c r="G64" s="67">
        <f t="shared" si="8"/>
        <v>-814534.16</v>
      </c>
      <c r="H64" s="67">
        <f t="shared" si="8"/>
        <v>-815034.16</v>
      </c>
      <c r="I64" s="67">
        <f t="shared" si="8"/>
        <v>-815534.16</v>
      </c>
      <c r="J64" s="67">
        <f t="shared" si="8"/>
        <v>-816034.16</v>
      </c>
      <c r="K64" s="67">
        <f t="shared" si="8"/>
        <v>-816534.16</v>
      </c>
      <c r="L64" s="67">
        <f t="shared" si="8"/>
        <v>-817034.16</v>
      </c>
      <c r="M64" s="67">
        <f t="shared" si="8"/>
        <v>-817534.16</v>
      </c>
      <c r="N64" s="56">
        <f t="shared" si="4"/>
        <v>-6000</v>
      </c>
      <c r="O64" s="57"/>
    </row>
    <row r="65" spans="1:15">
      <c r="A65" s="2">
        <f t="shared" si="5"/>
        <v>2049</v>
      </c>
      <c r="B65" s="68">
        <f t="shared" si="7"/>
        <v>-818034.16</v>
      </c>
      <c r="C65" s="67">
        <f t="shared" si="8"/>
        <v>-818534.16</v>
      </c>
      <c r="D65" s="67">
        <f t="shared" si="8"/>
        <v>-819034.16</v>
      </c>
      <c r="E65" s="67">
        <f t="shared" si="8"/>
        <v>-819534.16</v>
      </c>
      <c r="F65" s="67">
        <f t="shared" si="8"/>
        <v>-820034.16</v>
      </c>
      <c r="G65" s="67">
        <f t="shared" si="8"/>
        <v>-820534.16</v>
      </c>
      <c r="H65" s="67">
        <f t="shared" si="8"/>
        <v>-821034.16</v>
      </c>
      <c r="I65" s="67">
        <f t="shared" si="8"/>
        <v>-821534.16</v>
      </c>
      <c r="J65" s="67">
        <f t="shared" si="8"/>
        <v>-822034.16</v>
      </c>
      <c r="K65" s="67">
        <f t="shared" si="8"/>
        <v>-822534.16</v>
      </c>
      <c r="L65" s="67">
        <f t="shared" si="8"/>
        <v>-823034.16</v>
      </c>
      <c r="M65" s="67">
        <f t="shared" si="8"/>
        <v>-823534.16</v>
      </c>
      <c r="N65" s="56">
        <f t="shared" si="4"/>
        <v>-6000</v>
      </c>
      <c r="O65" s="57"/>
    </row>
    <row r="66" spans="1:15">
      <c r="A66" s="2">
        <f t="shared" si="5"/>
        <v>2050</v>
      </c>
      <c r="B66" s="68">
        <f t="shared" si="7"/>
        <v>-824034.16</v>
      </c>
      <c r="C66" s="67">
        <f t="shared" si="8"/>
        <v>-824534.16</v>
      </c>
      <c r="D66" s="67">
        <f t="shared" si="8"/>
        <v>-825034.16</v>
      </c>
      <c r="E66" s="67">
        <f t="shared" si="8"/>
        <v>-825534.16</v>
      </c>
      <c r="F66" s="67">
        <f t="shared" si="8"/>
        <v>-826034.16</v>
      </c>
      <c r="G66" s="67">
        <f t="shared" si="8"/>
        <v>-826534.16</v>
      </c>
      <c r="H66" s="67">
        <f t="shared" si="8"/>
        <v>-827034.16</v>
      </c>
      <c r="I66" s="67">
        <f t="shared" si="8"/>
        <v>-827534.16</v>
      </c>
      <c r="J66" s="67">
        <f t="shared" si="8"/>
        <v>-828034.16</v>
      </c>
      <c r="K66" s="67">
        <f t="shared" si="8"/>
        <v>-828534.16</v>
      </c>
      <c r="L66" s="67">
        <f t="shared" si="8"/>
        <v>-829034.16</v>
      </c>
      <c r="M66" s="67">
        <f t="shared" si="8"/>
        <v>-829534.16</v>
      </c>
      <c r="N66" s="56">
        <f t="shared" si="4"/>
        <v>-6000</v>
      </c>
      <c r="O66" s="57"/>
    </row>
    <row r="67" spans="1:15">
      <c r="A67" s="2">
        <f t="shared" si="5"/>
        <v>2051</v>
      </c>
      <c r="B67" s="68">
        <f t="shared" si="7"/>
        <v>-830034.16</v>
      </c>
      <c r="C67" s="67">
        <f t="shared" si="8"/>
        <v>-830534.16</v>
      </c>
      <c r="D67" s="67">
        <f t="shared" si="8"/>
        <v>-831034.16</v>
      </c>
      <c r="E67" s="67">
        <f t="shared" si="8"/>
        <v>-831534.16</v>
      </c>
      <c r="F67" s="67">
        <f t="shared" si="8"/>
        <v>-832034.16</v>
      </c>
      <c r="G67" s="67">
        <f t="shared" si="8"/>
        <v>-832534.16</v>
      </c>
      <c r="H67" s="67">
        <f t="shared" si="8"/>
        <v>-833034.16</v>
      </c>
      <c r="I67" s="67">
        <f t="shared" si="8"/>
        <v>-833534.16</v>
      </c>
      <c r="J67" s="67">
        <f t="shared" si="8"/>
        <v>-834034.16</v>
      </c>
      <c r="K67" s="67">
        <f t="shared" si="8"/>
        <v>-834534.16</v>
      </c>
      <c r="L67" s="67">
        <f t="shared" si="8"/>
        <v>-835034.16</v>
      </c>
      <c r="M67" s="67">
        <f t="shared" si="8"/>
        <v>-835534.16</v>
      </c>
      <c r="N67" s="56">
        <f t="shared" si="4"/>
        <v>-6000</v>
      </c>
      <c r="O67" s="57"/>
    </row>
    <row r="68" spans="1:15">
      <c r="A68" s="2">
        <f t="shared" si="5"/>
        <v>2052</v>
      </c>
      <c r="B68" s="68">
        <f t="shared" si="7"/>
        <v>-836034.16</v>
      </c>
      <c r="C68" s="67">
        <f t="shared" si="8"/>
        <v>-836534.16</v>
      </c>
      <c r="D68" s="67">
        <f t="shared" si="8"/>
        <v>-837034.16</v>
      </c>
      <c r="E68" s="67">
        <f t="shared" si="8"/>
        <v>-837534.16</v>
      </c>
      <c r="F68" s="67">
        <f t="shared" si="8"/>
        <v>-838034.16</v>
      </c>
      <c r="G68" s="67">
        <f t="shared" si="8"/>
        <v>-838534.16</v>
      </c>
      <c r="H68" s="67">
        <f t="shared" si="8"/>
        <v>-839034.16</v>
      </c>
      <c r="I68" s="67">
        <f t="shared" si="8"/>
        <v>-839534.16</v>
      </c>
      <c r="J68" s="67">
        <f t="shared" si="8"/>
        <v>-840034.16</v>
      </c>
      <c r="K68" s="67">
        <f t="shared" si="8"/>
        <v>-840534.16</v>
      </c>
      <c r="L68" s="67">
        <f t="shared" si="8"/>
        <v>-841034.16</v>
      </c>
      <c r="M68" s="67">
        <f t="shared" si="8"/>
        <v>-841534.16</v>
      </c>
      <c r="N68" s="56">
        <f t="shared" si="4"/>
        <v>-6000</v>
      </c>
      <c r="O68" s="57"/>
    </row>
    <row r="69" spans="1:15">
      <c r="A69" s="2">
        <f t="shared" si="5"/>
        <v>2053</v>
      </c>
      <c r="B69" s="68">
        <f t="shared" si="7"/>
        <v>-842034.16</v>
      </c>
      <c r="C69" s="67">
        <f t="shared" si="8"/>
        <v>-842534.16</v>
      </c>
      <c r="D69" s="67">
        <f t="shared" si="8"/>
        <v>-843034.16</v>
      </c>
      <c r="E69" s="67">
        <f t="shared" si="8"/>
        <v>-843534.16</v>
      </c>
      <c r="F69" s="67">
        <f t="shared" si="8"/>
        <v>-844034.16</v>
      </c>
      <c r="G69" s="67">
        <f t="shared" si="8"/>
        <v>-844534.16</v>
      </c>
      <c r="H69" s="67">
        <f t="shared" si="8"/>
        <v>-845034.16</v>
      </c>
      <c r="I69" s="67">
        <f t="shared" si="8"/>
        <v>-845534.16</v>
      </c>
      <c r="J69" s="67">
        <f t="shared" si="8"/>
        <v>-846034.16</v>
      </c>
      <c r="K69" s="67">
        <f t="shared" si="8"/>
        <v>-846534.16</v>
      </c>
      <c r="L69" s="67">
        <f t="shared" si="8"/>
        <v>-847034.16</v>
      </c>
      <c r="M69" s="67">
        <f t="shared" si="8"/>
        <v>-847534.16</v>
      </c>
      <c r="N69" s="56">
        <f t="shared" si="4"/>
        <v>-6000</v>
      </c>
      <c r="O69" s="57"/>
    </row>
    <row r="70" spans="1:15">
      <c r="A70" s="2">
        <f t="shared" si="5"/>
        <v>2054</v>
      </c>
      <c r="B70" s="68">
        <f t="shared" si="7"/>
        <v>-848034.16</v>
      </c>
      <c r="C70" s="67">
        <f t="shared" si="8"/>
        <v>-848534.16</v>
      </c>
      <c r="D70" s="67">
        <f t="shared" si="8"/>
        <v>-849034.16</v>
      </c>
      <c r="E70" s="67">
        <f t="shared" si="8"/>
        <v>-849534.16</v>
      </c>
      <c r="F70" s="67">
        <f t="shared" si="8"/>
        <v>-850034.16</v>
      </c>
      <c r="G70" s="67">
        <f t="shared" si="8"/>
        <v>-850534.16</v>
      </c>
      <c r="H70" s="67">
        <f t="shared" si="8"/>
        <v>-851034.16</v>
      </c>
      <c r="I70" s="67">
        <f t="shared" si="8"/>
        <v>-851534.16</v>
      </c>
      <c r="J70" s="67">
        <f t="shared" si="8"/>
        <v>-852034.16</v>
      </c>
      <c r="K70" s="67">
        <f t="shared" si="8"/>
        <v>-852534.16</v>
      </c>
      <c r="L70" s="67">
        <f>K70-C18</f>
        <v>-853005.11</v>
      </c>
      <c r="M70" s="67"/>
      <c r="N70" s="56">
        <f>+L70-M69</f>
        <v>-5470.9499999999534</v>
      </c>
      <c r="O70" s="57"/>
    </row>
    <row r="71" spans="1:1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6"/>
      <c r="O71" s="57"/>
    </row>
    <row r="72" spans="1:1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6"/>
      <c r="O72" s="57"/>
    </row>
    <row r="73" spans="1:15">
      <c r="K73" s="69"/>
      <c r="L73" s="70" t="s">
        <v>39</v>
      </c>
      <c r="M73" s="70" t="s">
        <v>40</v>
      </c>
    </row>
    <row r="74" spans="1:15">
      <c r="K74" s="71" t="s">
        <v>41</v>
      </c>
      <c r="L74" s="72" t="s">
        <v>42</v>
      </c>
      <c r="M74" s="73">
        <f ca="1">NOW()</f>
        <v>44732.690955439815</v>
      </c>
    </row>
    <row r="75" spans="1:15">
      <c r="K75" s="71" t="s">
        <v>43</v>
      </c>
      <c r="L75" s="74"/>
      <c r="M75" s="74"/>
    </row>
    <row r="76" spans="1:15">
      <c r="A76" s="2" t="s">
        <v>44</v>
      </c>
    </row>
    <row r="77" spans="1:15">
      <c r="A77" s="2" t="s">
        <v>45</v>
      </c>
    </row>
  </sheetData>
  <sheetProtection sheet="1"/>
  <pageMargins left="0.25" right="0.25" top="0.75" bottom="0.75" header="0.3" footer="0.3"/>
  <pageSetup scale="45" fitToHeight="0" orientation="portrait" r:id="rId1"/>
  <headerFooter>
    <oddFooter>&amp;L&amp;"Arial,Bold"&amp;8&amp;Z&amp;F&amp;A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workbookViewId="0">
      <selection activeCell="C19" sqref="C19"/>
    </sheetView>
  </sheetViews>
  <sheetFormatPr defaultRowHeight="12.75"/>
  <cols>
    <col min="1" max="1" width="12.7109375" bestFit="1" customWidth="1"/>
    <col min="2" max="2" width="15.140625" bestFit="1" customWidth="1"/>
    <col min="3" max="3" width="15.85546875" bestFit="1" customWidth="1"/>
    <col min="4" max="4" width="20.85546875" bestFit="1" customWidth="1"/>
    <col min="5" max="8" width="10.7109375" bestFit="1" customWidth="1"/>
    <col min="9" max="9" width="15.85546875" bestFit="1" customWidth="1"/>
    <col min="11" max="11" width="26.28515625" bestFit="1" customWidth="1"/>
    <col min="12" max="12" width="14" bestFit="1" customWidth="1"/>
    <col min="13" max="13" width="12.140625" bestFit="1" customWidth="1"/>
    <col min="14" max="14" width="13.28515625" bestFit="1" customWidth="1"/>
    <col min="15" max="15" width="11.28515625" bestFit="1" customWidth="1"/>
    <col min="16" max="16" width="12.28515625" bestFit="1" customWidth="1"/>
    <col min="17" max="17" width="13.7109375" bestFit="1" customWidth="1"/>
  </cols>
  <sheetData>
    <row r="1" spans="1:17" ht="15">
      <c r="A1" s="75" t="s">
        <v>46</v>
      </c>
      <c r="B1" s="75" t="s">
        <v>47</v>
      </c>
      <c r="C1" s="75" t="s">
        <v>48</v>
      </c>
      <c r="D1" s="75" t="s">
        <v>49</v>
      </c>
      <c r="E1" s="75" t="s">
        <v>50</v>
      </c>
      <c r="F1" s="75" t="s">
        <v>51</v>
      </c>
      <c r="G1" s="75" t="s">
        <v>52</v>
      </c>
      <c r="H1" s="75" t="s">
        <v>53</v>
      </c>
      <c r="I1" s="75" t="s">
        <v>54</v>
      </c>
      <c r="J1" s="76" t="s">
        <v>55</v>
      </c>
      <c r="K1" s="75" t="s">
        <v>56</v>
      </c>
      <c r="L1" s="75" t="s">
        <v>57</v>
      </c>
      <c r="M1" s="75" t="s">
        <v>58</v>
      </c>
      <c r="N1" s="75" t="s">
        <v>59</v>
      </c>
      <c r="O1" s="77" t="s">
        <v>60</v>
      </c>
      <c r="P1" s="77" t="s">
        <v>61</v>
      </c>
      <c r="Q1" s="75" t="s">
        <v>62</v>
      </c>
    </row>
    <row r="2" spans="1:17" ht="15">
      <c r="A2" s="78" t="s">
        <v>63</v>
      </c>
      <c r="B2" s="78" t="s">
        <v>64</v>
      </c>
      <c r="C2" s="78" t="s">
        <v>65</v>
      </c>
      <c r="D2" s="78" t="s">
        <v>9</v>
      </c>
      <c r="E2" s="78" t="s">
        <v>64</v>
      </c>
      <c r="F2" s="78" t="s">
        <v>66</v>
      </c>
      <c r="G2" s="78" t="s">
        <v>67</v>
      </c>
      <c r="H2" s="78" t="s">
        <v>68</v>
      </c>
      <c r="I2" s="78" t="s">
        <v>69</v>
      </c>
      <c r="J2" s="79">
        <v>13416</v>
      </c>
      <c r="K2" s="78" t="s">
        <v>70</v>
      </c>
      <c r="L2" s="78" t="s">
        <v>69</v>
      </c>
      <c r="M2" s="78" t="s">
        <v>71</v>
      </c>
      <c r="N2" s="78" t="s">
        <v>65</v>
      </c>
      <c r="O2" s="80">
        <v>44561</v>
      </c>
      <c r="P2" s="80">
        <v>44575</v>
      </c>
      <c r="Q2" s="78" t="s">
        <v>72</v>
      </c>
    </row>
    <row r="4" spans="1:17" ht="16.5">
      <c r="A4" s="81" t="s">
        <v>73</v>
      </c>
    </row>
    <row r="5" spans="1:17" ht="16.5">
      <c r="A5" s="82" t="s">
        <v>74</v>
      </c>
    </row>
  </sheetData>
  <sheetProtection sheet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5"/>
  <sheetViews>
    <sheetView topLeftCell="A139" workbookViewId="0">
      <selection activeCell="C19" sqref="C19"/>
    </sheetView>
  </sheetViews>
  <sheetFormatPr defaultRowHeight="12.75"/>
  <cols>
    <col min="1" max="1" width="12.7109375" bestFit="1" customWidth="1"/>
    <col min="2" max="2" width="15.140625" bestFit="1" customWidth="1"/>
    <col min="3" max="3" width="15.85546875" bestFit="1" customWidth="1"/>
    <col min="4" max="4" width="20.85546875" bestFit="1" customWidth="1"/>
    <col min="5" max="8" width="10.7109375" bestFit="1" customWidth="1"/>
    <col min="9" max="9" width="15.85546875" bestFit="1" customWidth="1"/>
    <col min="10" max="10" width="11.28515625" style="43" bestFit="1" customWidth="1"/>
    <col min="11" max="11" width="36" bestFit="1" customWidth="1"/>
    <col min="12" max="12" width="14" bestFit="1" customWidth="1"/>
    <col min="13" max="13" width="13.7109375" bestFit="1" customWidth="1"/>
    <col min="14" max="14" width="13.28515625" bestFit="1" customWidth="1"/>
    <col min="15" max="15" width="11.28515625" bestFit="1" customWidth="1"/>
    <col min="16" max="16" width="12.28515625" bestFit="1" customWidth="1"/>
    <col min="17" max="17" width="13.7109375" bestFit="1" customWidth="1"/>
  </cols>
  <sheetData>
    <row r="2" spans="1:17">
      <c r="A2" s="44" t="s">
        <v>75</v>
      </c>
      <c r="C2" s="83">
        <f>J52</f>
        <v>10095.310000000001</v>
      </c>
    </row>
    <row r="3" spans="1:17">
      <c r="A3" s="44" t="s">
        <v>76</v>
      </c>
      <c r="C3" s="83">
        <f>J120</f>
        <v>9111.5300000000007</v>
      </c>
    </row>
    <row r="4" spans="1:17">
      <c r="A4" s="44" t="s">
        <v>77</v>
      </c>
      <c r="C4" s="83">
        <f>J157</f>
        <v>5152.6899999999996</v>
      </c>
    </row>
    <row r="5" spans="1:17" ht="13.5" thickBot="1">
      <c r="C5" s="84">
        <f>SUM(C2:C4)</f>
        <v>24359.530000000002</v>
      </c>
    </row>
    <row r="6" spans="1:17" ht="13.5" thickTop="1"/>
    <row r="9" spans="1:17" ht="15">
      <c r="A9" s="85" t="s">
        <v>46</v>
      </c>
      <c r="B9" s="85" t="s">
        <v>47</v>
      </c>
      <c r="C9" s="85" t="s">
        <v>48</v>
      </c>
      <c r="D9" s="85" t="s">
        <v>49</v>
      </c>
      <c r="E9" s="85" t="s">
        <v>50</v>
      </c>
      <c r="F9" s="85" t="s">
        <v>51</v>
      </c>
      <c r="G9" s="85" t="s">
        <v>52</v>
      </c>
      <c r="H9" s="85" t="s">
        <v>53</v>
      </c>
      <c r="I9" s="85" t="s">
        <v>54</v>
      </c>
      <c r="J9" s="86" t="s">
        <v>55</v>
      </c>
      <c r="K9" s="85" t="s">
        <v>56</v>
      </c>
      <c r="L9" s="85" t="s">
        <v>57</v>
      </c>
      <c r="M9" s="85" t="s">
        <v>58</v>
      </c>
      <c r="N9" s="85" t="s">
        <v>59</v>
      </c>
      <c r="O9" s="87" t="s">
        <v>60</v>
      </c>
      <c r="P9" s="87" t="s">
        <v>61</v>
      </c>
      <c r="Q9" s="85" t="s">
        <v>62</v>
      </c>
    </row>
    <row r="10" spans="1:17">
      <c r="A10" s="88" t="s">
        <v>78</v>
      </c>
      <c r="B10" s="88" t="s">
        <v>79</v>
      </c>
      <c r="C10" s="88" t="s">
        <v>80</v>
      </c>
      <c r="D10" s="88" t="s">
        <v>81</v>
      </c>
      <c r="E10" s="88" t="s">
        <v>64</v>
      </c>
      <c r="F10" s="88" t="s">
        <v>66</v>
      </c>
      <c r="G10" s="88" t="s">
        <v>82</v>
      </c>
      <c r="H10" s="88" t="s">
        <v>83</v>
      </c>
      <c r="I10" s="88" t="s">
        <v>84</v>
      </c>
      <c r="J10" s="43">
        <v>1576.79</v>
      </c>
      <c r="K10" s="88" t="s">
        <v>85</v>
      </c>
      <c r="L10" s="88" t="s">
        <v>69</v>
      </c>
      <c r="M10" s="88" t="s">
        <v>86</v>
      </c>
      <c r="N10" s="88" t="s">
        <v>87</v>
      </c>
      <c r="O10" s="89">
        <v>43799</v>
      </c>
      <c r="P10" s="89">
        <v>43803</v>
      </c>
      <c r="Q10" s="88" t="s">
        <v>72</v>
      </c>
    </row>
    <row r="11" spans="1:17">
      <c r="A11" s="88" t="s">
        <v>78</v>
      </c>
      <c r="B11" s="88" t="s">
        <v>79</v>
      </c>
      <c r="C11" s="88" t="s">
        <v>88</v>
      </c>
      <c r="D11" s="88" t="s">
        <v>81</v>
      </c>
      <c r="E11" s="88" t="s">
        <v>64</v>
      </c>
      <c r="F11" s="88" t="s">
        <v>66</v>
      </c>
      <c r="G11" s="88" t="s">
        <v>82</v>
      </c>
      <c r="H11" s="88" t="s">
        <v>83</v>
      </c>
      <c r="I11" s="88" t="s">
        <v>84</v>
      </c>
      <c r="J11" s="43">
        <v>556.51</v>
      </c>
      <c r="K11" s="88" t="s">
        <v>85</v>
      </c>
      <c r="L11" s="88" t="s">
        <v>69</v>
      </c>
      <c r="M11" s="88" t="s">
        <v>86</v>
      </c>
      <c r="N11" s="88" t="s">
        <v>87</v>
      </c>
      <c r="O11" s="89">
        <v>43738</v>
      </c>
      <c r="P11" s="89">
        <v>43741</v>
      </c>
      <c r="Q11" s="88" t="s">
        <v>72</v>
      </c>
    </row>
    <row r="12" spans="1:17">
      <c r="A12" s="88" t="s">
        <v>89</v>
      </c>
      <c r="B12" s="88" t="s">
        <v>90</v>
      </c>
      <c r="C12" s="88" t="s">
        <v>91</v>
      </c>
      <c r="D12" s="88" t="s">
        <v>81</v>
      </c>
      <c r="E12" s="88" t="s">
        <v>64</v>
      </c>
      <c r="F12" s="88" t="s">
        <v>66</v>
      </c>
      <c r="G12" s="88" t="s">
        <v>82</v>
      </c>
      <c r="H12" s="88" t="s">
        <v>83</v>
      </c>
      <c r="I12" s="88" t="s">
        <v>84</v>
      </c>
      <c r="J12" s="43">
        <v>818.29</v>
      </c>
      <c r="K12" s="88" t="s">
        <v>92</v>
      </c>
      <c r="L12" s="88" t="s">
        <v>69</v>
      </c>
      <c r="M12" s="88" t="s">
        <v>93</v>
      </c>
      <c r="N12" s="88" t="s">
        <v>91</v>
      </c>
      <c r="O12" s="89">
        <v>43738</v>
      </c>
      <c r="P12" s="89">
        <v>43739</v>
      </c>
      <c r="Q12" s="88" t="s">
        <v>72</v>
      </c>
    </row>
    <row r="13" spans="1:17">
      <c r="A13" s="88" t="s">
        <v>89</v>
      </c>
      <c r="B13" s="88" t="s">
        <v>90</v>
      </c>
      <c r="C13" s="88" t="s">
        <v>91</v>
      </c>
      <c r="D13" s="88" t="s">
        <v>81</v>
      </c>
      <c r="E13" s="88" t="s">
        <v>64</v>
      </c>
      <c r="F13" s="88" t="s">
        <v>66</v>
      </c>
      <c r="G13" s="88" t="s">
        <v>82</v>
      </c>
      <c r="H13" s="88" t="s">
        <v>83</v>
      </c>
      <c r="I13" s="88" t="s">
        <v>84</v>
      </c>
      <c r="J13" s="43">
        <v>599.02</v>
      </c>
      <c r="K13" s="88" t="s">
        <v>94</v>
      </c>
      <c r="L13" s="88" t="s">
        <v>69</v>
      </c>
      <c r="M13" s="88" t="s">
        <v>95</v>
      </c>
      <c r="N13" s="88" t="s">
        <v>91</v>
      </c>
      <c r="O13" s="89">
        <v>43738</v>
      </c>
      <c r="P13" s="89">
        <v>43739</v>
      </c>
      <c r="Q13" s="88" t="s">
        <v>72</v>
      </c>
    </row>
    <row r="14" spans="1:17">
      <c r="A14" s="88" t="s">
        <v>89</v>
      </c>
      <c r="B14" s="88" t="s">
        <v>90</v>
      </c>
      <c r="C14" s="88" t="s">
        <v>91</v>
      </c>
      <c r="D14" s="88" t="s">
        <v>81</v>
      </c>
      <c r="E14" s="88" t="s">
        <v>64</v>
      </c>
      <c r="F14" s="88" t="s">
        <v>66</v>
      </c>
      <c r="G14" s="88" t="s">
        <v>82</v>
      </c>
      <c r="H14" s="88" t="s">
        <v>83</v>
      </c>
      <c r="I14" s="88" t="s">
        <v>84</v>
      </c>
      <c r="J14" s="43">
        <v>-352.12</v>
      </c>
      <c r="K14" s="88" t="s">
        <v>94</v>
      </c>
      <c r="L14" s="88" t="s">
        <v>69</v>
      </c>
      <c r="M14" s="88" t="s">
        <v>96</v>
      </c>
      <c r="N14" s="88" t="s">
        <v>91</v>
      </c>
      <c r="O14" s="89">
        <v>43738</v>
      </c>
      <c r="P14" s="89">
        <v>43739</v>
      </c>
      <c r="Q14" s="88" t="s">
        <v>72</v>
      </c>
    </row>
    <row r="15" spans="1:17">
      <c r="A15" s="88" t="s">
        <v>89</v>
      </c>
      <c r="B15" s="88" t="s">
        <v>90</v>
      </c>
      <c r="C15" s="88" t="s">
        <v>91</v>
      </c>
      <c r="D15" s="88" t="s">
        <v>81</v>
      </c>
      <c r="E15" s="88" t="s">
        <v>64</v>
      </c>
      <c r="F15" s="88" t="s">
        <v>66</v>
      </c>
      <c r="G15" s="88" t="s">
        <v>82</v>
      </c>
      <c r="H15" s="88" t="s">
        <v>83</v>
      </c>
      <c r="I15" s="88" t="s">
        <v>84</v>
      </c>
      <c r="J15" s="43">
        <v>-352.12</v>
      </c>
      <c r="K15" s="88" t="s">
        <v>94</v>
      </c>
      <c r="L15" s="88" t="s">
        <v>69</v>
      </c>
      <c r="M15" s="88" t="s">
        <v>97</v>
      </c>
      <c r="N15" s="88" t="s">
        <v>91</v>
      </c>
      <c r="O15" s="89">
        <v>43738</v>
      </c>
      <c r="P15" s="89">
        <v>43739</v>
      </c>
      <c r="Q15" s="88" t="s">
        <v>72</v>
      </c>
    </row>
    <row r="16" spans="1:17">
      <c r="A16" s="88" t="s">
        <v>89</v>
      </c>
      <c r="B16" s="88" t="s">
        <v>90</v>
      </c>
      <c r="C16" s="88" t="s">
        <v>91</v>
      </c>
      <c r="D16" s="88" t="s">
        <v>81</v>
      </c>
      <c r="E16" s="88" t="s">
        <v>64</v>
      </c>
      <c r="F16" s="88" t="s">
        <v>66</v>
      </c>
      <c r="G16" s="88" t="s">
        <v>82</v>
      </c>
      <c r="H16" s="88" t="s">
        <v>83</v>
      </c>
      <c r="I16" s="88" t="s">
        <v>84</v>
      </c>
      <c r="J16" s="43">
        <v>-352.12</v>
      </c>
      <c r="K16" s="88" t="s">
        <v>94</v>
      </c>
      <c r="L16" s="88" t="s">
        <v>69</v>
      </c>
      <c r="M16" s="88" t="s">
        <v>98</v>
      </c>
      <c r="N16" s="88" t="s">
        <v>91</v>
      </c>
      <c r="O16" s="89">
        <v>43738</v>
      </c>
      <c r="P16" s="89">
        <v>43739</v>
      </c>
      <c r="Q16" s="88" t="s">
        <v>72</v>
      </c>
    </row>
    <row r="17" spans="1:17">
      <c r="A17" s="88" t="s">
        <v>89</v>
      </c>
      <c r="B17" s="88" t="s">
        <v>90</v>
      </c>
      <c r="C17" s="88" t="s">
        <v>91</v>
      </c>
      <c r="D17" s="88" t="s">
        <v>81</v>
      </c>
      <c r="E17" s="88" t="s">
        <v>64</v>
      </c>
      <c r="F17" s="88" t="s">
        <v>66</v>
      </c>
      <c r="G17" s="88" t="s">
        <v>82</v>
      </c>
      <c r="H17" s="88" t="s">
        <v>83</v>
      </c>
      <c r="I17" s="88" t="s">
        <v>84</v>
      </c>
      <c r="J17" s="43">
        <v>-352.12</v>
      </c>
      <c r="K17" s="88" t="s">
        <v>94</v>
      </c>
      <c r="L17" s="88" t="s">
        <v>69</v>
      </c>
      <c r="M17" s="88" t="s">
        <v>99</v>
      </c>
      <c r="N17" s="88" t="s">
        <v>91</v>
      </c>
      <c r="O17" s="89">
        <v>43738</v>
      </c>
      <c r="P17" s="89">
        <v>43739</v>
      </c>
      <c r="Q17" s="88" t="s">
        <v>72</v>
      </c>
    </row>
    <row r="18" spans="1:17">
      <c r="A18" s="88" t="s">
        <v>89</v>
      </c>
      <c r="B18" s="88" t="s">
        <v>90</v>
      </c>
      <c r="C18" s="88" t="s">
        <v>91</v>
      </c>
      <c r="D18" s="88" t="s">
        <v>81</v>
      </c>
      <c r="E18" s="88" t="s">
        <v>64</v>
      </c>
      <c r="F18" s="88" t="s">
        <v>66</v>
      </c>
      <c r="G18" s="88" t="s">
        <v>82</v>
      </c>
      <c r="H18" s="88" t="s">
        <v>83</v>
      </c>
      <c r="I18" s="88" t="s">
        <v>84</v>
      </c>
      <c r="J18" s="43">
        <v>-352.12</v>
      </c>
      <c r="K18" s="88" t="s">
        <v>94</v>
      </c>
      <c r="L18" s="88" t="s">
        <v>69</v>
      </c>
      <c r="M18" s="88" t="s">
        <v>100</v>
      </c>
      <c r="N18" s="88" t="s">
        <v>91</v>
      </c>
      <c r="O18" s="89">
        <v>43738</v>
      </c>
      <c r="P18" s="89">
        <v>43739</v>
      </c>
      <c r="Q18" s="88" t="s">
        <v>72</v>
      </c>
    </row>
    <row r="19" spans="1:17">
      <c r="A19" s="88" t="s">
        <v>89</v>
      </c>
      <c r="B19" s="88" t="s">
        <v>90</v>
      </c>
      <c r="C19" s="88" t="s">
        <v>91</v>
      </c>
      <c r="D19" s="88" t="s">
        <v>81</v>
      </c>
      <c r="E19" s="88" t="s">
        <v>64</v>
      </c>
      <c r="F19" s="88" t="s">
        <v>66</v>
      </c>
      <c r="G19" s="88" t="s">
        <v>82</v>
      </c>
      <c r="H19" s="88" t="s">
        <v>83</v>
      </c>
      <c r="I19" s="88" t="s">
        <v>84</v>
      </c>
      <c r="J19" s="43">
        <v>599.02</v>
      </c>
      <c r="K19" s="88" t="s">
        <v>94</v>
      </c>
      <c r="L19" s="88" t="s">
        <v>69</v>
      </c>
      <c r="M19" s="88" t="s">
        <v>101</v>
      </c>
      <c r="N19" s="88" t="s">
        <v>91</v>
      </c>
      <c r="O19" s="89">
        <v>43738</v>
      </c>
      <c r="P19" s="89">
        <v>43739</v>
      </c>
      <c r="Q19" s="88" t="s">
        <v>72</v>
      </c>
    </row>
    <row r="20" spans="1:17">
      <c r="A20" s="88" t="s">
        <v>89</v>
      </c>
      <c r="B20" s="88" t="s">
        <v>90</v>
      </c>
      <c r="C20" s="88" t="s">
        <v>91</v>
      </c>
      <c r="D20" s="88" t="s">
        <v>81</v>
      </c>
      <c r="E20" s="88" t="s">
        <v>64</v>
      </c>
      <c r="F20" s="88" t="s">
        <v>66</v>
      </c>
      <c r="G20" s="88" t="s">
        <v>82</v>
      </c>
      <c r="H20" s="88" t="s">
        <v>83</v>
      </c>
      <c r="I20" s="88" t="s">
        <v>84</v>
      </c>
      <c r="J20" s="43">
        <v>599.02</v>
      </c>
      <c r="K20" s="88" t="s">
        <v>94</v>
      </c>
      <c r="L20" s="88" t="s">
        <v>69</v>
      </c>
      <c r="M20" s="88" t="s">
        <v>102</v>
      </c>
      <c r="N20" s="88" t="s">
        <v>91</v>
      </c>
      <c r="O20" s="89">
        <v>43738</v>
      </c>
      <c r="P20" s="89">
        <v>43739</v>
      </c>
      <c r="Q20" s="88" t="s">
        <v>72</v>
      </c>
    </row>
    <row r="21" spans="1:17">
      <c r="A21" s="88" t="s">
        <v>89</v>
      </c>
      <c r="B21" s="88" t="s">
        <v>90</v>
      </c>
      <c r="C21" s="88" t="s">
        <v>91</v>
      </c>
      <c r="D21" s="88" t="s">
        <v>81</v>
      </c>
      <c r="E21" s="88" t="s">
        <v>64</v>
      </c>
      <c r="F21" s="88" t="s">
        <v>66</v>
      </c>
      <c r="G21" s="88" t="s">
        <v>82</v>
      </c>
      <c r="H21" s="88" t="s">
        <v>83</v>
      </c>
      <c r="I21" s="88" t="s">
        <v>84</v>
      </c>
      <c r="J21" s="43">
        <v>-352.12</v>
      </c>
      <c r="K21" s="88" t="s">
        <v>94</v>
      </c>
      <c r="L21" s="88" t="s">
        <v>69</v>
      </c>
      <c r="M21" s="88" t="s">
        <v>103</v>
      </c>
      <c r="N21" s="88" t="s">
        <v>91</v>
      </c>
      <c r="O21" s="89">
        <v>43738</v>
      </c>
      <c r="P21" s="89">
        <v>43739</v>
      </c>
      <c r="Q21" s="88" t="s">
        <v>72</v>
      </c>
    </row>
    <row r="22" spans="1:17">
      <c r="A22" s="88" t="s">
        <v>89</v>
      </c>
      <c r="B22" s="88" t="s">
        <v>90</v>
      </c>
      <c r="C22" s="88" t="s">
        <v>91</v>
      </c>
      <c r="D22" s="88" t="s">
        <v>81</v>
      </c>
      <c r="E22" s="88" t="s">
        <v>64</v>
      </c>
      <c r="F22" s="88" t="s">
        <v>66</v>
      </c>
      <c r="G22" s="88" t="s">
        <v>82</v>
      </c>
      <c r="H22" s="88" t="s">
        <v>83</v>
      </c>
      <c r="I22" s="88" t="s">
        <v>84</v>
      </c>
      <c r="J22" s="43">
        <v>-352.12</v>
      </c>
      <c r="K22" s="88" t="s">
        <v>94</v>
      </c>
      <c r="L22" s="88" t="s">
        <v>69</v>
      </c>
      <c r="M22" s="88" t="s">
        <v>104</v>
      </c>
      <c r="N22" s="88" t="s">
        <v>91</v>
      </c>
      <c r="O22" s="89">
        <v>43738</v>
      </c>
      <c r="P22" s="89">
        <v>43739</v>
      </c>
      <c r="Q22" s="88" t="s">
        <v>72</v>
      </c>
    </row>
    <row r="23" spans="1:17">
      <c r="A23" s="88" t="s">
        <v>89</v>
      </c>
      <c r="B23" s="88" t="s">
        <v>90</v>
      </c>
      <c r="C23" s="88" t="s">
        <v>91</v>
      </c>
      <c r="D23" s="88" t="s">
        <v>81</v>
      </c>
      <c r="E23" s="88" t="s">
        <v>64</v>
      </c>
      <c r="F23" s="88" t="s">
        <v>66</v>
      </c>
      <c r="G23" s="88" t="s">
        <v>82</v>
      </c>
      <c r="H23" s="88" t="s">
        <v>83</v>
      </c>
      <c r="I23" s="88" t="s">
        <v>84</v>
      </c>
      <c r="J23" s="43">
        <v>-352.12</v>
      </c>
      <c r="K23" s="88" t="s">
        <v>94</v>
      </c>
      <c r="L23" s="88" t="s">
        <v>69</v>
      </c>
      <c r="M23" s="88" t="s">
        <v>105</v>
      </c>
      <c r="N23" s="88" t="s">
        <v>91</v>
      </c>
      <c r="O23" s="89">
        <v>43738</v>
      </c>
      <c r="P23" s="89">
        <v>43739</v>
      </c>
      <c r="Q23" s="88" t="s">
        <v>72</v>
      </c>
    </row>
    <row r="24" spans="1:17">
      <c r="A24" s="88" t="s">
        <v>89</v>
      </c>
      <c r="B24" s="88" t="s">
        <v>90</v>
      </c>
      <c r="C24" s="88" t="s">
        <v>91</v>
      </c>
      <c r="D24" s="88" t="s">
        <v>81</v>
      </c>
      <c r="E24" s="88" t="s">
        <v>64</v>
      </c>
      <c r="F24" s="88" t="s">
        <v>66</v>
      </c>
      <c r="G24" s="88" t="s">
        <v>82</v>
      </c>
      <c r="H24" s="88" t="s">
        <v>83</v>
      </c>
      <c r="I24" s="88" t="s">
        <v>84</v>
      </c>
      <c r="J24" s="43">
        <v>-352.12</v>
      </c>
      <c r="K24" s="88" t="s">
        <v>94</v>
      </c>
      <c r="L24" s="88" t="s">
        <v>69</v>
      </c>
      <c r="M24" s="88" t="s">
        <v>106</v>
      </c>
      <c r="N24" s="88" t="s">
        <v>91</v>
      </c>
      <c r="O24" s="89">
        <v>43738</v>
      </c>
      <c r="P24" s="89">
        <v>43739</v>
      </c>
      <c r="Q24" s="88" t="s">
        <v>72</v>
      </c>
    </row>
    <row r="25" spans="1:17">
      <c r="A25" s="88" t="s">
        <v>89</v>
      </c>
      <c r="B25" s="88" t="s">
        <v>90</v>
      </c>
      <c r="C25" s="88" t="s">
        <v>91</v>
      </c>
      <c r="D25" s="88" t="s">
        <v>81</v>
      </c>
      <c r="E25" s="88" t="s">
        <v>64</v>
      </c>
      <c r="F25" s="88" t="s">
        <v>66</v>
      </c>
      <c r="G25" s="88" t="s">
        <v>82</v>
      </c>
      <c r="H25" s="88" t="s">
        <v>83</v>
      </c>
      <c r="I25" s="88" t="s">
        <v>84</v>
      </c>
      <c r="J25" s="43">
        <v>-352.12</v>
      </c>
      <c r="K25" s="88" t="s">
        <v>94</v>
      </c>
      <c r="L25" s="88" t="s">
        <v>69</v>
      </c>
      <c r="M25" s="88" t="s">
        <v>107</v>
      </c>
      <c r="N25" s="88" t="s">
        <v>91</v>
      </c>
      <c r="O25" s="89">
        <v>43738</v>
      </c>
      <c r="P25" s="89">
        <v>43739</v>
      </c>
      <c r="Q25" s="88" t="s">
        <v>72</v>
      </c>
    </row>
    <row r="26" spans="1:17">
      <c r="A26" s="88" t="s">
        <v>89</v>
      </c>
      <c r="B26" s="88" t="s">
        <v>90</v>
      </c>
      <c r="C26" s="88" t="s">
        <v>91</v>
      </c>
      <c r="D26" s="88" t="s">
        <v>81</v>
      </c>
      <c r="E26" s="88" t="s">
        <v>64</v>
      </c>
      <c r="F26" s="88" t="s">
        <v>66</v>
      </c>
      <c r="G26" s="88" t="s">
        <v>82</v>
      </c>
      <c r="H26" s="88" t="s">
        <v>83</v>
      </c>
      <c r="I26" s="88" t="s">
        <v>84</v>
      </c>
      <c r="J26" s="43">
        <v>1605</v>
      </c>
      <c r="K26" s="88" t="s">
        <v>108</v>
      </c>
      <c r="L26" s="88" t="s">
        <v>69</v>
      </c>
      <c r="M26" s="88" t="s">
        <v>109</v>
      </c>
      <c r="N26" s="88" t="s">
        <v>91</v>
      </c>
      <c r="O26" s="89">
        <v>43738</v>
      </c>
      <c r="P26" s="89">
        <v>43739</v>
      </c>
      <c r="Q26" s="88" t="s">
        <v>72</v>
      </c>
    </row>
    <row r="27" spans="1:17">
      <c r="A27" s="88" t="s">
        <v>89</v>
      </c>
      <c r="B27" s="88" t="s">
        <v>90</v>
      </c>
      <c r="C27" s="88" t="s">
        <v>91</v>
      </c>
      <c r="D27" s="88" t="s">
        <v>81</v>
      </c>
      <c r="E27" s="88" t="s">
        <v>64</v>
      </c>
      <c r="F27" s="88" t="s">
        <v>66</v>
      </c>
      <c r="G27" s="88" t="s">
        <v>82</v>
      </c>
      <c r="H27" s="88" t="s">
        <v>83</v>
      </c>
      <c r="I27" s="88" t="s">
        <v>84</v>
      </c>
      <c r="J27" s="43">
        <v>599.02</v>
      </c>
      <c r="K27" s="88" t="s">
        <v>94</v>
      </c>
      <c r="L27" s="88" t="s">
        <v>69</v>
      </c>
      <c r="M27" s="88" t="s">
        <v>110</v>
      </c>
      <c r="N27" s="88" t="s">
        <v>91</v>
      </c>
      <c r="O27" s="89">
        <v>43738</v>
      </c>
      <c r="P27" s="89">
        <v>43739</v>
      </c>
      <c r="Q27" s="88" t="s">
        <v>72</v>
      </c>
    </row>
    <row r="28" spans="1:17">
      <c r="A28" s="88" t="s">
        <v>89</v>
      </c>
      <c r="B28" s="88" t="s">
        <v>90</v>
      </c>
      <c r="C28" s="88" t="s">
        <v>91</v>
      </c>
      <c r="D28" s="88" t="s">
        <v>81</v>
      </c>
      <c r="E28" s="88" t="s">
        <v>64</v>
      </c>
      <c r="F28" s="88" t="s">
        <v>66</v>
      </c>
      <c r="G28" s="88" t="s">
        <v>82</v>
      </c>
      <c r="H28" s="88" t="s">
        <v>83</v>
      </c>
      <c r="I28" s="88" t="s">
        <v>84</v>
      </c>
      <c r="J28" s="43">
        <v>599.02</v>
      </c>
      <c r="K28" s="88" t="s">
        <v>94</v>
      </c>
      <c r="L28" s="88" t="s">
        <v>69</v>
      </c>
      <c r="M28" s="88" t="s">
        <v>111</v>
      </c>
      <c r="N28" s="88" t="s">
        <v>91</v>
      </c>
      <c r="O28" s="89">
        <v>43738</v>
      </c>
      <c r="P28" s="89">
        <v>43739</v>
      </c>
      <c r="Q28" s="88" t="s">
        <v>72</v>
      </c>
    </row>
    <row r="29" spans="1:17">
      <c r="A29" s="88" t="s">
        <v>89</v>
      </c>
      <c r="B29" s="88" t="s">
        <v>90</v>
      </c>
      <c r="C29" s="88" t="s">
        <v>91</v>
      </c>
      <c r="D29" s="88" t="s">
        <v>81</v>
      </c>
      <c r="E29" s="88" t="s">
        <v>64</v>
      </c>
      <c r="F29" s="88" t="s">
        <v>66</v>
      </c>
      <c r="G29" s="88" t="s">
        <v>82</v>
      </c>
      <c r="H29" s="88" t="s">
        <v>83</v>
      </c>
      <c r="I29" s="88" t="s">
        <v>84</v>
      </c>
      <c r="J29" s="43">
        <v>599.02</v>
      </c>
      <c r="K29" s="88" t="s">
        <v>94</v>
      </c>
      <c r="L29" s="88" t="s">
        <v>69</v>
      </c>
      <c r="M29" s="88" t="s">
        <v>112</v>
      </c>
      <c r="N29" s="88" t="s">
        <v>91</v>
      </c>
      <c r="O29" s="89">
        <v>43738</v>
      </c>
      <c r="P29" s="89">
        <v>43739</v>
      </c>
      <c r="Q29" s="88" t="s">
        <v>72</v>
      </c>
    </row>
    <row r="30" spans="1:17">
      <c r="A30" s="88" t="s">
        <v>89</v>
      </c>
      <c r="B30" s="88" t="s">
        <v>90</v>
      </c>
      <c r="C30" s="88" t="s">
        <v>91</v>
      </c>
      <c r="D30" s="88" t="s">
        <v>81</v>
      </c>
      <c r="E30" s="88" t="s">
        <v>64</v>
      </c>
      <c r="F30" s="88" t="s">
        <v>66</v>
      </c>
      <c r="G30" s="88" t="s">
        <v>82</v>
      </c>
      <c r="H30" s="88" t="s">
        <v>83</v>
      </c>
      <c r="I30" s="88" t="s">
        <v>84</v>
      </c>
      <c r="J30" s="43">
        <v>599.02</v>
      </c>
      <c r="K30" s="88" t="s">
        <v>94</v>
      </c>
      <c r="L30" s="88" t="s">
        <v>69</v>
      </c>
      <c r="M30" s="88" t="s">
        <v>113</v>
      </c>
      <c r="N30" s="88" t="s">
        <v>91</v>
      </c>
      <c r="O30" s="89">
        <v>43738</v>
      </c>
      <c r="P30" s="89">
        <v>43739</v>
      </c>
      <c r="Q30" s="88" t="s">
        <v>72</v>
      </c>
    </row>
    <row r="31" spans="1:17">
      <c r="A31" s="88" t="s">
        <v>89</v>
      </c>
      <c r="B31" s="88" t="s">
        <v>90</v>
      </c>
      <c r="C31" s="88" t="s">
        <v>91</v>
      </c>
      <c r="D31" s="88" t="s">
        <v>81</v>
      </c>
      <c r="E31" s="88" t="s">
        <v>64</v>
      </c>
      <c r="F31" s="88" t="s">
        <v>66</v>
      </c>
      <c r="G31" s="88" t="s">
        <v>82</v>
      </c>
      <c r="H31" s="88" t="s">
        <v>83</v>
      </c>
      <c r="I31" s="88" t="s">
        <v>84</v>
      </c>
      <c r="J31" s="43">
        <v>599.02</v>
      </c>
      <c r="K31" s="88" t="s">
        <v>94</v>
      </c>
      <c r="L31" s="88" t="s">
        <v>69</v>
      </c>
      <c r="M31" s="88" t="s">
        <v>114</v>
      </c>
      <c r="N31" s="88" t="s">
        <v>91</v>
      </c>
      <c r="O31" s="89">
        <v>43738</v>
      </c>
      <c r="P31" s="89">
        <v>43739</v>
      </c>
      <c r="Q31" s="88" t="s">
        <v>72</v>
      </c>
    </row>
    <row r="32" spans="1:17">
      <c r="A32" s="88" t="s">
        <v>89</v>
      </c>
      <c r="B32" s="88" t="s">
        <v>90</v>
      </c>
      <c r="C32" s="88" t="s">
        <v>91</v>
      </c>
      <c r="D32" s="88" t="s">
        <v>81</v>
      </c>
      <c r="E32" s="88" t="s">
        <v>64</v>
      </c>
      <c r="F32" s="88" t="s">
        <v>66</v>
      </c>
      <c r="G32" s="88" t="s">
        <v>82</v>
      </c>
      <c r="H32" s="88" t="s">
        <v>83</v>
      </c>
      <c r="I32" s="88" t="s">
        <v>84</v>
      </c>
      <c r="J32" s="43">
        <v>599.02</v>
      </c>
      <c r="K32" s="88" t="s">
        <v>94</v>
      </c>
      <c r="L32" s="88" t="s">
        <v>69</v>
      </c>
      <c r="M32" s="88" t="s">
        <v>115</v>
      </c>
      <c r="N32" s="88" t="s">
        <v>91</v>
      </c>
      <c r="O32" s="89">
        <v>43738</v>
      </c>
      <c r="P32" s="89">
        <v>43739</v>
      </c>
      <c r="Q32" s="88" t="s">
        <v>72</v>
      </c>
    </row>
    <row r="33" spans="1:17">
      <c r="A33" s="88" t="s">
        <v>89</v>
      </c>
      <c r="B33" s="88" t="s">
        <v>90</v>
      </c>
      <c r="C33" s="88" t="s">
        <v>91</v>
      </c>
      <c r="D33" s="88" t="s">
        <v>81</v>
      </c>
      <c r="E33" s="88" t="s">
        <v>64</v>
      </c>
      <c r="F33" s="88" t="s">
        <v>66</v>
      </c>
      <c r="G33" s="88" t="s">
        <v>82</v>
      </c>
      <c r="H33" s="88" t="s">
        <v>83</v>
      </c>
      <c r="I33" s="88" t="s">
        <v>84</v>
      </c>
      <c r="J33" s="43">
        <v>113.63</v>
      </c>
      <c r="K33" s="88" t="s">
        <v>116</v>
      </c>
      <c r="L33" s="88" t="s">
        <v>69</v>
      </c>
      <c r="M33" s="88" t="s">
        <v>117</v>
      </c>
      <c r="N33" s="88" t="s">
        <v>91</v>
      </c>
      <c r="O33" s="89">
        <v>43738</v>
      </c>
      <c r="P33" s="89">
        <v>43739</v>
      </c>
      <c r="Q33" s="88" t="s">
        <v>72</v>
      </c>
    </row>
    <row r="34" spans="1:17">
      <c r="A34" s="88" t="s">
        <v>89</v>
      </c>
      <c r="B34" s="88" t="s">
        <v>90</v>
      </c>
      <c r="C34" s="88" t="s">
        <v>91</v>
      </c>
      <c r="D34" s="88" t="s">
        <v>81</v>
      </c>
      <c r="E34" s="88" t="s">
        <v>64</v>
      </c>
      <c r="F34" s="88" t="s">
        <v>66</v>
      </c>
      <c r="G34" s="88" t="s">
        <v>82</v>
      </c>
      <c r="H34" s="88" t="s">
        <v>83</v>
      </c>
      <c r="I34" s="88" t="s">
        <v>84</v>
      </c>
      <c r="J34" s="43">
        <v>-352.12</v>
      </c>
      <c r="K34" s="88" t="s">
        <v>94</v>
      </c>
      <c r="L34" s="88" t="s">
        <v>69</v>
      </c>
      <c r="M34" s="88" t="s">
        <v>118</v>
      </c>
      <c r="N34" s="88" t="s">
        <v>91</v>
      </c>
      <c r="O34" s="89">
        <v>43738</v>
      </c>
      <c r="P34" s="89">
        <v>43739</v>
      </c>
      <c r="Q34" s="88" t="s">
        <v>72</v>
      </c>
    </row>
    <row r="35" spans="1:17">
      <c r="A35" s="88" t="s">
        <v>89</v>
      </c>
      <c r="B35" s="88" t="s">
        <v>90</v>
      </c>
      <c r="C35" s="88" t="s">
        <v>91</v>
      </c>
      <c r="D35" s="88" t="s">
        <v>81</v>
      </c>
      <c r="E35" s="88" t="s">
        <v>64</v>
      </c>
      <c r="F35" s="88" t="s">
        <v>66</v>
      </c>
      <c r="G35" s="88" t="s">
        <v>82</v>
      </c>
      <c r="H35" s="88" t="s">
        <v>83</v>
      </c>
      <c r="I35" s="88" t="s">
        <v>84</v>
      </c>
      <c r="J35" s="43">
        <v>-352.12</v>
      </c>
      <c r="K35" s="88" t="s">
        <v>94</v>
      </c>
      <c r="L35" s="88" t="s">
        <v>69</v>
      </c>
      <c r="M35" s="88" t="s">
        <v>119</v>
      </c>
      <c r="N35" s="88" t="s">
        <v>91</v>
      </c>
      <c r="O35" s="89">
        <v>43738</v>
      </c>
      <c r="P35" s="89">
        <v>43739</v>
      </c>
      <c r="Q35" s="88" t="s">
        <v>72</v>
      </c>
    </row>
    <row r="36" spans="1:17">
      <c r="A36" s="88" t="s">
        <v>89</v>
      </c>
      <c r="B36" s="88" t="s">
        <v>90</v>
      </c>
      <c r="C36" s="88" t="s">
        <v>91</v>
      </c>
      <c r="D36" s="88" t="s">
        <v>81</v>
      </c>
      <c r="E36" s="88" t="s">
        <v>64</v>
      </c>
      <c r="F36" s="88" t="s">
        <v>66</v>
      </c>
      <c r="G36" s="88" t="s">
        <v>82</v>
      </c>
      <c r="H36" s="88" t="s">
        <v>83</v>
      </c>
      <c r="I36" s="88" t="s">
        <v>84</v>
      </c>
      <c r="J36" s="43">
        <v>980.89</v>
      </c>
      <c r="K36" s="88" t="s">
        <v>120</v>
      </c>
      <c r="L36" s="88" t="s">
        <v>69</v>
      </c>
      <c r="M36" s="88" t="s">
        <v>121</v>
      </c>
      <c r="N36" s="88" t="s">
        <v>91</v>
      </c>
      <c r="O36" s="89">
        <v>43738</v>
      </c>
      <c r="P36" s="89">
        <v>43739</v>
      </c>
      <c r="Q36" s="88" t="s">
        <v>72</v>
      </c>
    </row>
    <row r="37" spans="1:17">
      <c r="A37" s="88" t="s">
        <v>89</v>
      </c>
      <c r="B37" s="88" t="s">
        <v>90</v>
      </c>
      <c r="C37" s="88" t="s">
        <v>91</v>
      </c>
      <c r="D37" s="88" t="s">
        <v>81</v>
      </c>
      <c r="E37" s="88" t="s">
        <v>64</v>
      </c>
      <c r="F37" s="88" t="s">
        <v>66</v>
      </c>
      <c r="G37" s="88" t="s">
        <v>82</v>
      </c>
      <c r="H37" s="88" t="s">
        <v>83</v>
      </c>
      <c r="I37" s="88" t="s">
        <v>84</v>
      </c>
      <c r="J37" s="43">
        <v>599.02</v>
      </c>
      <c r="K37" s="88" t="s">
        <v>94</v>
      </c>
      <c r="L37" s="88" t="s">
        <v>69</v>
      </c>
      <c r="M37" s="88" t="s">
        <v>122</v>
      </c>
      <c r="N37" s="88" t="s">
        <v>91</v>
      </c>
      <c r="O37" s="89">
        <v>43738</v>
      </c>
      <c r="P37" s="89">
        <v>43739</v>
      </c>
      <c r="Q37" s="88" t="s">
        <v>72</v>
      </c>
    </row>
    <row r="38" spans="1:17">
      <c r="A38" s="88" t="s">
        <v>89</v>
      </c>
      <c r="B38" s="88" t="s">
        <v>90</v>
      </c>
      <c r="C38" s="88" t="s">
        <v>91</v>
      </c>
      <c r="D38" s="88" t="s">
        <v>81</v>
      </c>
      <c r="E38" s="88" t="s">
        <v>64</v>
      </c>
      <c r="F38" s="88" t="s">
        <v>66</v>
      </c>
      <c r="G38" s="88" t="s">
        <v>82</v>
      </c>
      <c r="H38" s="88" t="s">
        <v>83</v>
      </c>
      <c r="I38" s="88" t="s">
        <v>84</v>
      </c>
      <c r="J38" s="43">
        <v>599.02</v>
      </c>
      <c r="K38" s="88" t="s">
        <v>94</v>
      </c>
      <c r="L38" s="88" t="s">
        <v>69</v>
      </c>
      <c r="M38" s="88" t="s">
        <v>123</v>
      </c>
      <c r="N38" s="88" t="s">
        <v>91</v>
      </c>
      <c r="O38" s="89">
        <v>43738</v>
      </c>
      <c r="P38" s="89">
        <v>43739</v>
      </c>
      <c r="Q38" s="88" t="s">
        <v>72</v>
      </c>
    </row>
    <row r="39" spans="1:17">
      <c r="A39" s="88" t="s">
        <v>89</v>
      </c>
      <c r="B39" s="88" t="s">
        <v>90</v>
      </c>
      <c r="C39" s="88" t="s">
        <v>91</v>
      </c>
      <c r="D39" s="88" t="s">
        <v>81</v>
      </c>
      <c r="E39" s="88" t="s">
        <v>64</v>
      </c>
      <c r="F39" s="88" t="s">
        <v>66</v>
      </c>
      <c r="G39" s="88" t="s">
        <v>82</v>
      </c>
      <c r="H39" s="88" t="s">
        <v>83</v>
      </c>
      <c r="I39" s="88" t="s">
        <v>84</v>
      </c>
      <c r="J39" s="43">
        <v>599.02</v>
      </c>
      <c r="K39" s="88" t="s">
        <v>94</v>
      </c>
      <c r="L39" s="88" t="s">
        <v>69</v>
      </c>
      <c r="M39" s="88" t="s">
        <v>124</v>
      </c>
      <c r="N39" s="88" t="s">
        <v>91</v>
      </c>
      <c r="O39" s="89">
        <v>43738</v>
      </c>
      <c r="P39" s="89">
        <v>43739</v>
      </c>
      <c r="Q39" s="88" t="s">
        <v>72</v>
      </c>
    </row>
    <row r="40" spans="1:17">
      <c r="A40" s="88" t="s">
        <v>89</v>
      </c>
      <c r="B40" s="88" t="s">
        <v>90</v>
      </c>
      <c r="C40" s="88" t="s">
        <v>91</v>
      </c>
      <c r="D40" s="88" t="s">
        <v>81</v>
      </c>
      <c r="E40" s="88" t="s">
        <v>64</v>
      </c>
      <c r="F40" s="88" t="s">
        <v>66</v>
      </c>
      <c r="G40" s="88" t="s">
        <v>82</v>
      </c>
      <c r="H40" s="88" t="s">
        <v>83</v>
      </c>
      <c r="I40" s="88" t="s">
        <v>84</v>
      </c>
      <c r="J40" s="43">
        <v>599.02</v>
      </c>
      <c r="K40" s="88" t="s">
        <v>94</v>
      </c>
      <c r="L40" s="88" t="s">
        <v>69</v>
      </c>
      <c r="M40" s="88" t="s">
        <v>125</v>
      </c>
      <c r="N40" s="88" t="s">
        <v>91</v>
      </c>
      <c r="O40" s="89">
        <v>43738</v>
      </c>
      <c r="P40" s="89">
        <v>43739</v>
      </c>
      <c r="Q40" s="88" t="s">
        <v>72</v>
      </c>
    </row>
    <row r="41" spans="1:17">
      <c r="A41" s="88" t="s">
        <v>89</v>
      </c>
      <c r="B41" s="88" t="s">
        <v>90</v>
      </c>
      <c r="C41" s="88" t="s">
        <v>91</v>
      </c>
      <c r="D41" s="88" t="s">
        <v>81</v>
      </c>
      <c r="E41" s="88" t="s">
        <v>64</v>
      </c>
      <c r="F41" s="88" t="s">
        <v>66</v>
      </c>
      <c r="G41" s="88" t="s">
        <v>82</v>
      </c>
      <c r="H41" s="88" t="s">
        <v>83</v>
      </c>
      <c r="I41" s="88" t="s">
        <v>84</v>
      </c>
      <c r="J41" s="43">
        <v>599.02</v>
      </c>
      <c r="K41" s="88" t="s">
        <v>94</v>
      </c>
      <c r="L41" s="88" t="s">
        <v>69</v>
      </c>
      <c r="M41" s="88" t="s">
        <v>126</v>
      </c>
      <c r="N41" s="88" t="s">
        <v>91</v>
      </c>
      <c r="O41" s="89">
        <v>43738</v>
      </c>
      <c r="P41" s="89">
        <v>43739</v>
      </c>
      <c r="Q41" s="88" t="s">
        <v>72</v>
      </c>
    </row>
    <row r="42" spans="1:17">
      <c r="A42" s="88" t="s">
        <v>89</v>
      </c>
      <c r="B42" s="88" t="s">
        <v>90</v>
      </c>
      <c r="C42" s="88" t="s">
        <v>91</v>
      </c>
      <c r="D42" s="88" t="s">
        <v>81</v>
      </c>
      <c r="E42" s="88" t="s">
        <v>64</v>
      </c>
      <c r="F42" s="88" t="s">
        <v>66</v>
      </c>
      <c r="G42" s="88" t="s">
        <v>82</v>
      </c>
      <c r="H42" s="88" t="s">
        <v>83</v>
      </c>
      <c r="I42" s="88" t="s">
        <v>84</v>
      </c>
      <c r="J42" s="43">
        <v>599.02</v>
      </c>
      <c r="K42" s="88" t="s">
        <v>94</v>
      </c>
      <c r="L42" s="88" t="s">
        <v>69</v>
      </c>
      <c r="M42" s="88" t="s">
        <v>127</v>
      </c>
      <c r="N42" s="88" t="s">
        <v>91</v>
      </c>
      <c r="O42" s="89">
        <v>43738</v>
      </c>
      <c r="P42" s="89">
        <v>43739</v>
      </c>
      <c r="Q42" s="88" t="s">
        <v>72</v>
      </c>
    </row>
    <row r="43" spans="1:17">
      <c r="A43" s="88" t="s">
        <v>89</v>
      </c>
      <c r="B43" s="88" t="s">
        <v>90</v>
      </c>
      <c r="C43" s="88" t="s">
        <v>91</v>
      </c>
      <c r="D43" s="88" t="s">
        <v>81</v>
      </c>
      <c r="E43" s="88" t="s">
        <v>64</v>
      </c>
      <c r="F43" s="88" t="s">
        <v>66</v>
      </c>
      <c r="G43" s="88" t="s">
        <v>82</v>
      </c>
      <c r="H43" s="88" t="s">
        <v>83</v>
      </c>
      <c r="I43" s="88" t="s">
        <v>84</v>
      </c>
      <c r="J43" s="43">
        <v>599.02</v>
      </c>
      <c r="K43" s="88" t="s">
        <v>94</v>
      </c>
      <c r="L43" s="88" t="s">
        <v>69</v>
      </c>
      <c r="M43" s="88" t="s">
        <v>128</v>
      </c>
      <c r="N43" s="88" t="s">
        <v>91</v>
      </c>
      <c r="O43" s="89">
        <v>43738</v>
      </c>
      <c r="P43" s="89">
        <v>43739</v>
      </c>
      <c r="Q43" s="88" t="s">
        <v>72</v>
      </c>
    </row>
    <row r="44" spans="1:17">
      <c r="A44" s="88" t="s">
        <v>89</v>
      </c>
      <c r="B44" s="88" t="s">
        <v>90</v>
      </c>
      <c r="C44" s="88" t="s">
        <v>91</v>
      </c>
      <c r="D44" s="88" t="s">
        <v>81</v>
      </c>
      <c r="E44" s="88" t="s">
        <v>64</v>
      </c>
      <c r="F44" s="88" t="s">
        <v>66</v>
      </c>
      <c r="G44" s="88" t="s">
        <v>82</v>
      </c>
      <c r="H44" s="88" t="s">
        <v>83</v>
      </c>
      <c r="I44" s="88" t="s">
        <v>84</v>
      </c>
      <c r="J44" s="43">
        <v>599.02</v>
      </c>
      <c r="K44" s="88" t="s">
        <v>94</v>
      </c>
      <c r="L44" s="88" t="s">
        <v>69</v>
      </c>
      <c r="M44" s="88" t="s">
        <v>129</v>
      </c>
      <c r="N44" s="88" t="s">
        <v>91</v>
      </c>
      <c r="O44" s="89">
        <v>43738</v>
      </c>
      <c r="P44" s="89">
        <v>43739</v>
      </c>
      <c r="Q44" s="88" t="s">
        <v>72</v>
      </c>
    </row>
    <row r="45" spans="1:17">
      <c r="A45" s="88" t="s">
        <v>89</v>
      </c>
      <c r="B45" s="88" t="s">
        <v>90</v>
      </c>
      <c r="C45" s="88" t="s">
        <v>91</v>
      </c>
      <c r="D45" s="88" t="s">
        <v>81</v>
      </c>
      <c r="E45" s="88" t="s">
        <v>64</v>
      </c>
      <c r="F45" s="88" t="s">
        <v>66</v>
      </c>
      <c r="G45" s="88" t="s">
        <v>82</v>
      </c>
      <c r="H45" s="88" t="s">
        <v>83</v>
      </c>
      <c r="I45" s="88" t="s">
        <v>84</v>
      </c>
      <c r="J45" s="43">
        <v>-352.12</v>
      </c>
      <c r="K45" s="88" t="s">
        <v>94</v>
      </c>
      <c r="L45" s="88" t="s">
        <v>69</v>
      </c>
      <c r="M45" s="88" t="s">
        <v>130</v>
      </c>
      <c r="N45" s="88" t="s">
        <v>91</v>
      </c>
      <c r="O45" s="89">
        <v>43738</v>
      </c>
      <c r="P45" s="89">
        <v>43739</v>
      </c>
      <c r="Q45" s="88" t="s">
        <v>72</v>
      </c>
    </row>
    <row r="46" spans="1:17">
      <c r="A46" s="88" t="s">
        <v>89</v>
      </c>
      <c r="B46" s="88" t="s">
        <v>90</v>
      </c>
      <c r="C46" s="88" t="s">
        <v>91</v>
      </c>
      <c r="D46" s="88" t="s">
        <v>81</v>
      </c>
      <c r="E46" s="88" t="s">
        <v>64</v>
      </c>
      <c r="F46" s="88" t="s">
        <v>66</v>
      </c>
      <c r="G46" s="88" t="s">
        <v>82</v>
      </c>
      <c r="H46" s="88" t="s">
        <v>83</v>
      </c>
      <c r="I46" s="88" t="s">
        <v>84</v>
      </c>
      <c r="J46" s="43">
        <v>-352.12</v>
      </c>
      <c r="K46" s="88" t="s">
        <v>94</v>
      </c>
      <c r="L46" s="88" t="s">
        <v>69</v>
      </c>
      <c r="M46" s="88" t="s">
        <v>131</v>
      </c>
      <c r="N46" s="88" t="s">
        <v>91</v>
      </c>
      <c r="O46" s="89">
        <v>43738</v>
      </c>
      <c r="P46" s="89">
        <v>43739</v>
      </c>
      <c r="Q46" s="88" t="s">
        <v>72</v>
      </c>
    </row>
    <row r="47" spans="1:17">
      <c r="A47" s="88" t="s">
        <v>89</v>
      </c>
      <c r="B47" s="88" t="s">
        <v>90</v>
      </c>
      <c r="C47" s="88" t="s">
        <v>91</v>
      </c>
      <c r="D47" s="88" t="s">
        <v>81</v>
      </c>
      <c r="E47" s="88" t="s">
        <v>64</v>
      </c>
      <c r="F47" s="88" t="s">
        <v>66</v>
      </c>
      <c r="G47" s="88" t="s">
        <v>82</v>
      </c>
      <c r="H47" s="88" t="s">
        <v>83</v>
      </c>
      <c r="I47" s="88" t="s">
        <v>84</v>
      </c>
      <c r="J47" s="43">
        <v>-352.12</v>
      </c>
      <c r="K47" s="88" t="s">
        <v>94</v>
      </c>
      <c r="L47" s="88" t="s">
        <v>69</v>
      </c>
      <c r="M47" s="88" t="s">
        <v>132</v>
      </c>
      <c r="N47" s="88" t="s">
        <v>91</v>
      </c>
      <c r="O47" s="89">
        <v>43738</v>
      </c>
      <c r="P47" s="89">
        <v>43739</v>
      </c>
      <c r="Q47" s="88" t="s">
        <v>72</v>
      </c>
    </row>
    <row r="48" spans="1:17">
      <c r="A48" s="88" t="s">
        <v>89</v>
      </c>
      <c r="B48" s="88" t="s">
        <v>90</v>
      </c>
      <c r="C48" s="88" t="s">
        <v>91</v>
      </c>
      <c r="D48" s="88" t="s">
        <v>81</v>
      </c>
      <c r="E48" s="88" t="s">
        <v>64</v>
      </c>
      <c r="F48" s="88" t="s">
        <v>66</v>
      </c>
      <c r="G48" s="88" t="s">
        <v>82</v>
      </c>
      <c r="H48" s="88" t="s">
        <v>83</v>
      </c>
      <c r="I48" s="88" t="s">
        <v>84</v>
      </c>
      <c r="J48" s="43">
        <v>599.02</v>
      </c>
      <c r="K48" s="88" t="s">
        <v>94</v>
      </c>
      <c r="L48" s="88" t="s">
        <v>69</v>
      </c>
      <c r="M48" s="88" t="s">
        <v>133</v>
      </c>
      <c r="N48" s="88" t="s">
        <v>91</v>
      </c>
      <c r="O48" s="89">
        <v>43738</v>
      </c>
      <c r="P48" s="89">
        <v>43739</v>
      </c>
      <c r="Q48" s="88" t="s">
        <v>72</v>
      </c>
    </row>
    <row r="49" spans="1:17">
      <c r="A49" s="88" t="s">
        <v>89</v>
      </c>
      <c r="B49" s="88" t="s">
        <v>90</v>
      </c>
      <c r="C49" s="88" t="s">
        <v>91</v>
      </c>
      <c r="D49" s="88" t="s">
        <v>81</v>
      </c>
      <c r="E49" s="88" t="s">
        <v>64</v>
      </c>
      <c r="F49" s="88" t="s">
        <v>66</v>
      </c>
      <c r="G49" s="88" t="s">
        <v>82</v>
      </c>
      <c r="H49" s="88" t="s">
        <v>83</v>
      </c>
      <c r="I49" s="88" t="s">
        <v>84</v>
      </c>
      <c r="J49" s="43">
        <v>-352.12</v>
      </c>
      <c r="K49" s="88" t="s">
        <v>94</v>
      </c>
      <c r="L49" s="88" t="s">
        <v>69</v>
      </c>
      <c r="M49" s="88" t="s">
        <v>134</v>
      </c>
      <c r="N49" s="88" t="s">
        <v>91</v>
      </c>
      <c r="O49" s="89">
        <v>43738</v>
      </c>
      <c r="P49" s="89">
        <v>43739</v>
      </c>
      <c r="Q49" s="88" t="s">
        <v>72</v>
      </c>
    </row>
    <row r="50" spans="1:17">
      <c r="A50" s="88" t="s">
        <v>89</v>
      </c>
      <c r="B50" s="88" t="s">
        <v>90</v>
      </c>
      <c r="C50" s="88" t="s">
        <v>91</v>
      </c>
      <c r="D50" s="88" t="s">
        <v>81</v>
      </c>
      <c r="E50" s="88" t="s">
        <v>64</v>
      </c>
      <c r="F50" s="88" t="s">
        <v>66</v>
      </c>
      <c r="G50" s="88" t="s">
        <v>82</v>
      </c>
      <c r="H50" s="88" t="s">
        <v>83</v>
      </c>
      <c r="I50" s="88" t="s">
        <v>84</v>
      </c>
      <c r="J50" s="43">
        <v>-352.12</v>
      </c>
      <c r="K50" s="88" t="s">
        <v>94</v>
      </c>
      <c r="L50" s="88" t="s">
        <v>69</v>
      </c>
      <c r="M50" s="88" t="s">
        <v>135</v>
      </c>
      <c r="N50" s="88" t="s">
        <v>91</v>
      </c>
      <c r="O50" s="89">
        <v>43738</v>
      </c>
      <c r="P50" s="89">
        <v>43739</v>
      </c>
      <c r="Q50" s="88" t="s">
        <v>72</v>
      </c>
    </row>
    <row r="51" spans="1:17">
      <c r="A51" s="88" t="s">
        <v>89</v>
      </c>
      <c r="B51" s="88" t="s">
        <v>90</v>
      </c>
      <c r="C51" s="88" t="s">
        <v>91</v>
      </c>
      <c r="D51" s="88" t="s">
        <v>81</v>
      </c>
      <c r="E51" s="88" t="s">
        <v>64</v>
      </c>
      <c r="F51" s="88" t="s">
        <v>66</v>
      </c>
      <c r="G51" s="88" t="s">
        <v>82</v>
      </c>
      <c r="H51" s="88" t="s">
        <v>83</v>
      </c>
      <c r="I51" s="88" t="s">
        <v>84</v>
      </c>
      <c r="J51" s="43">
        <v>-352.12</v>
      </c>
      <c r="K51" s="88" t="s">
        <v>94</v>
      </c>
      <c r="L51" s="88" t="s">
        <v>69</v>
      </c>
      <c r="M51" s="88" t="s">
        <v>136</v>
      </c>
      <c r="N51" s="88" t="s">
        <v>91</v>
      </c>
      <c r="O51" s="89">
        <v>43738</v>
      </c>
      <c r="P51" s="89">
        <v>43739</v>
      </c>
      <c r="Q51" s="88" t="s">
        <v>72</v>
      </c>
    </row>
    <row r="52" spans="1:17" ht="13.5" thickBot="1">
      <c r="A52" s="88"/>
      <c r="B52" s="88"/>
      <c r="C52" s="88"/>
      <c r="D52" s="88"/>
      <c r="E52" s="88"/>
      <c r="F52" s="88"/>
      <c r="G52" s="88"/>
      <c r="H52" s="88"/>
      <c r="I52" s="88"/>
      <c r="J52" s="90">
        <f>SUM(J10:J51)</f>
        <v>10095.310000000001</v>
      </c>
      <c r="K52" s="88"/>
      <c r="L52" s="88"/>
      <c r="M52" s="88"/>
      <c r="N52" s="88"/>
      <c r="O52" s="89"/>
      <c r="P52" s="89"/>
      <c r="Q52" s="88"/>
    </row>
    <row r="53" spans="1:17" ht="13.5" thickTop="1">
      <c r="A53" s="88"/>
      <c r="B53" s="88"/>
      <c r="C53" s="88"/>
      <c r="D53" s="88"/>
      <c r="E53" s="88"/>
      <c r="F53" s="88"/>
      <c r="G53" s="88"/>
      <c r="H53" s="88"/>
      <c r="I53" s="88"/>
      <c r="K53" s="88"/>
      <c r="L53" s="88"/>
      <c r="M53" s="88"/>
      <c r="N53" s="88"/>
      <c r="O53" s="89"/>
      <c r="P53" s="89"/>
      <c r="Q53" s="88"/>
    </row>
    <row r="54" spans="1:17">
      <c r="A54" s="88"/>
      <c r="B54" s="88"/>
      <c r="C54" s="88"/>
      <c r="D54" s="88"/>
      <c r="E54" s="88"/>
      <c r="F54" s="88"/>
      <c r="G54" s="88"/>
      <c r="H54" s="88"/>
      <c r="I54" s="88"/>
      <c r="K54" s="88"/>
      <c r="L54" s="88"/>
      <c r="M54" s="88"/>
      <c r="N54" s="88"/>
      <c r="O54" s="89"/>
      <c r="P54" s="89"/>
      <c r="Q54" s="88"/>
    </row>
    <row r="55" spans="1:17">
      <c r="A55" s="88"/>
      <c r="B55" s="88"/>
      <c r="C55" s="88"/>
      <c r="D55" s="88"/>
      <c r="E55" s="88"/>
      <c r="F55" s="88"/>
      <c r="G55" s="88"/>
      <c r="H55" s="88"/>
      <c r="I55" s="88"/>
      <c r="K55" s="88"/>
      <c r="L55" s="88"/>
      <c r="M55" s="88"/>
      <c r="N55" s="88"/>
      <c r="O55" s="89"/>
      <c r="P55" s="89"/>
      <c r="Q55" s="88"/>
    </row>
    <row r="56" spans="1:17">
      <c r="A56" s="88" t="s">
        <v>137</v>
      </c>
      <c r="B56" s="88" t="s">
        <v>79</v>
      </c>
      <c r="C56" s="88" t="s">
        <v>138</v>
      </c>
      <c r="D56" s="88" t="s">
        <v>81</v>
      </c>
      <c r="E56" s="88" t="s">
        <v>64</v>
      </c>
      <c r="F56" s="88" t="s">
        <v>66</v>
      </c>
      <c r="G56" s="88" t="s">
        <v>82</v>
      </c>
      <c r="H56" s="88" t="s">
        <v>83</v>
      </c>
      <c r="I56" s="88" t="s">
        <v>84</v>
      </c>
      <c r="J56" s="43">
        <v>-599.02</v>
      </c>
      <c r="K56" s="88" t="s">
        <v>139</v>
      </c>
      <c r="L56" s="88" t="s">
        <v>69</v>
      </c>
      <c r="M56" s="88" t="s">
        <v>140</v>
      </c>
      <c r="N56" s="88" t="s">
        <v>69</v>
      </c>
      <c r="O56" s="89">
        <v>43830</v>
      </c>
      <c r="P56" s="89">
        <v>43841</v>
      </c>
      <c r="Q56" s="88" t="s">
        <v>72</v>
      </c>
    </row>
    <row r="57" spans="1:17">
      <c r="A57" s="88" t="s">
        <v>137</v>
      </c>
      <c r="B57" s="88" t="s">
        <v>79</v>
      </c>
      <c r="C57" s="88" t="s">
        <v>138</v>
      </c>
      <c r="D57" s="88" t="s">
        <v>81</v>
      </c>
      <c r="E57" s="88" t="s">
        <v>64</v>
      </c>
      <c r="F57" s="88" t="s">
        <v>66</v>
      </c>
      <c r="G57" s="88" t="s">
        <v>82</v>
      </c>
      <c r="H57" s="88" t="s">
        <v>83</v>
      </c>
      <c r="I57" s="88" t="s">
        <v>84</v>
      </c>
      <c r="J57" s="43">
        <v>-599.02</v>
      </c>
      <c r="K57" s="88" t="s">
        <v>139</v>
      </c>
      <c r="L57" s="88" t="s">
        <v>69</v>
      </c>
      <c r="M57" s="88" t="s">
        <v>141</v>
      </c>
      <c r="N57" s="88" t="s">
        <v>69</v>
      </c>
      <c r="O57" s="89">
        <v>43830</v>
      </c>
      <c r="P57" s="89">
        <v>43841</v>
      </c>
      <c r="Q57" s="88" t="s">
        <v>72</v>
      </c>
    </row>
    <row r="58" spans="1:17">
      <c r="A58" s="88" t="s">
        <v>137</v>
      </c>
      <c r="B58" s="88" t="s">
        <v>79</v>
      </c>
      <c r="C58" s="88" t="s">
        <v>138</v>
      </c>
      <c r="D58" s="88" t="s">
        <v>81</v>
      </c>
      <c r="E58" s="88" t="s">
        <v>64</v>
      </c>
      <c r="F58" s="88" t="s">
        <v>66</v>
      </c>
      <c r="G58" s="88" t="s">
        <v>82</v>
      </c>
      <c r="H58" s="88" t="s">
        <v>83</v>
      </c>
      <c r="I58" s="88" t="s">
        <v>84</v>
      </c>
      <c r="J58" s="43">
        <v>352.12</v>
      </c>
      <c r="K58" s="88" t="s">
        <v>139</v>
      </c>
      <c r="L58" s="88" t="s">
        <v>69</v>
      </c>
      <c r="M58" s="88" t="s">
        <v>142</v>
      </c>
      <c r="N58" s="88" t="s">
        <v>69</v>
      </c>
      <c r="O58" s="89">
        <v>43830</v>
      </c>
      <c r="P58" s="89">
        <v>43841</v>
      </c>
      <c r="Q58" s="88" t="s">
        <v>72</v>
      </c>
    </row>
    <row r="59" spans="1:17">
      <c r="A59" s="88" t="s">
        <v>137</v>
      </c>
      <c r="B59" s="88" t="s">
        <v>79</v>
      </c>
      <c r="C59" s="88" t="s">
        <v>138</v>
      </c>
      <c r="D59" s="88" t="s">
        <v>81</v>
      </c>
      <c r="E59" s="88" t="s">
        <v>64</v>
      </c>
      <c r="F59" s="88" t="s">
        <v>66</v>
      </c>
      <c r="G59" s="88" t="s">
        <v>82</v>
      </c>
      <c r="H59" s="88" t="s">
        <v>83</v>
      </c>
      <c r="I59" s="88" t="s">
        <v>84</v>
      </c>
      <c r="J59" s="43">
        <v>352.12</v>
      </c>
      <c r="K59" s="88" t="s">
        <v>139</v>
      </c>
      <c r="L59" s="88" t="s">
        <v>69</v>
      </c>
      <c r="M59" s="88" t="s">
        <v>143</v>
      </c>
      <c r="N59" s="88" t="s">
        <v>69</v>
      </c>
      <c r="O59" s="89">
        <v>43830</v>
      </c>
      <c r="P59" s="89">
        <v>43841</v>
      </c>
      <c r="Q59" s="88" t="s">
        <v>72</v>
      </c>
    </row>
    <row r="60" spans="1:17">
      <c r="A60" s="88" t="s">
        <v>137</v>
      </c>
      <c r="B60" s="88" t="s">
        <v>79</v>
      </c>
      <c r="C60" s="88" t="s">
        <v>138</v>
      </c>
      <c r="D60" s="88" t="s">
        <v>81</v>
      </c>
      <c r="E60" s="88" t="s">
        <v>64</v>
      </c>
      <c r="F60" s="88" t="s">
        <v>66</v>
      </c>
      <c r="G60" s="88" t="s">
        <v>82</v>
      </c>
      <c r="H60" s="88" t="s">
        <v>83</v>
      </c>
      <c r="I60" s="88" t="s">
        <v>84</v>
      </c>
      <c r="J60" s="43">
        <v>-599.02</v>
      </c>
      <c r="K60" s="88" t="s">
        <v>139</v>
      </c>
      <c r="L60" s="88" t="s">
        <v>69</v>
      </c>
      <c r="M60" s="88" t="s">
        <v>144</v>
      </c>
      <c r="N60" s="88" t="s">
        <v>69</v>
      </c>
      <c r="O60" s="89">
        <v>43830</v>
      </c>
      <c r="P60" s="89">
        <v>43841</v>
      </c>
      <c r="Q60" s="88" t="s">
        <v>72</v>
      </c>
    </row>
    <row r="61" spans="1:17">
      <c r="A61" s="88" t="s">
        <v>137</v>
      </c>
      <c r="B61" s="88" t="s">
        <v>79</v>
      </c>
      <c r="C61" s="88" t="s">
        <v>138</v>
      </c>
      <c r="D61" s="88" t="s">
        <v>81</v>
      </c>
      <c r="E61" s="88" t="s">
        <v>64</v>
      </c>
      <c r="F61" s="88" t="s">
        <v>66</v>
      </c>
      <c r="G61" s="88" t="s">
        <v>82</v>
      </c>
      <c r="H61" s="88" t="s">
        <v>83</v>
      </c>
      <c r="I61" s="88" t="s">
        <v>84</v>
      </c>
      <c r="J61" s="43">
        <v>-599.02</v>
      </c>
      <c r="K61" s="88" t="s">
        <v>139</v>
      </c>
      <c r="L61" s="88" t="s">
        <v>69</v>
      </c>
      <c r="M61" s="88" t="s">
        <v>145</v>
      </c>
      <c r="N61" s="88" t="s">
        <v>69</v>
      </c>
      <c r="O61" s="89">
        <v>43830</v>
      </c>
      <c r="P61" s="89">
        <v>43841</v>
      </c>
      <c r="Q61" s="88" t="s">
        <v>72</v>
      </c>
    </row>
    <row r="62" spans="1:17">
      <c r="A62" s="88" t="s">
        <v>137</v>
      </c>
      <c r="B62" s="88" t="s">
        <v>79</v>
      </c>
      <c r="C62" s="88" t="s">
        <v>138</v>
      </c>
      <c r="D62" s="88" t="s">
        <v>81</v>
      </c>
      <c r="E62" s="88" t="s">
        <v>64</v>
      </c>
      <c r="F62" s="88" t="s">
        <v>66</v>
      </c>
      <c r="G62" s="88" t="s">
        <v>82</v>
      </c>
      <c r="H62" s="88" t="s">
        <v>83</v>
      </c>
      <c r="I62" s="88" t="s">
        <v>84</v>
      </c>
      <c r="J62" s="43">
        <v>-599.02</v>
      </c>
      <c r="K62" s="88" t="s">
        <v>139</v>
      </c>
      <c r="L62" s="88" t="s">
        <v>69</v>
      </c>
      <c r="M62" s="88" t="s">
        <v>146</v>
      </c>
      <c r="N62" s="88" t="s">
        <v>69</v>
      </c>
      <c r="O62" s="89">
        <v>43830</v>
      </c>
      <c r="P62" s="89">
        <v>43841</v>
      </c>
      <c r="Q62" s="88" t="s">
        <v>72</v>
      </c>
    </row>
    <row r="63" spans="1:17">
      <c r="A63" s="88" t="s">
        <v>137</v>
      </c>
      <c r="B63" s="88" t="s">
        <v>79</v>
      </c>
      <c r="C63" s="88" t="s">
        <v>138</v>
      </c>
      <c r="D63" s="88" t="s">
        <v>81</v>
      </c>
      <c r="E63" s="88" t="s">
        <v>64</v>
      </c>
      <c r="F63" s="88" t="s">
        <v>66</v>
      </c>
      <c r="G63" s="88" t="s">
        <v>82</v>
      </c>
      <c r="H63" s="88" t="s">
        <v>83</v>
      </c>
      <c r="I63" s="88" t="s">
        <v>84</v>
      </c>
      <c r="J63" s="43">
        <v>-599.02</v>
      </c>
      <c r="K63" s="88" t="s">
        <v>139</v>
      </c>
      <c r="L63" s="88" t="s">
        <v>69</v>
      </c>
      <c r="M63" s="88" t="s">
        <v>147</v>
      </c>
      <c r="N63" s="88" t="s">
        <v>69</v>
      </c>
      <c r="O63" s="89">
        <v>43830</v>
      </c>
      <c r="P63" s="89">
        <v>43841</v>
      </c>
      <c r="Q63" s="88" t="s">
        <v>72</v>
      </c>
    </row>
    <row r="64" spans="1:17">
      <c r="A64" s="88" t="s">
        <v>137</v>
      </c>
      <c r="B64" s="88" t="s">
        <v>79</v>
      </c>
      <c r="C64" s="88" t="s">
        <v>138</v>
      </c>
      <c r="D64" s="88" t="s">
        <v>81</v>
      </c>
      <c r="E64" s="88" t="s">
        <v>64</v>
      </c>
      <c r="F64" s="88" t="s">
        <v>66</v>
      </c>
      <c r="G64" s="88" t="s">
        <v>82</v>
      </c>
      <c r="H64" s="88" t="s">
        <v>83</v>
      </c>
      <c r="I64" s="88" t="s">
        <v>84</v>
      </c>
      <c r="J64" s="43">
        <v>352.12</v>
      </c>
      <c r="K64" s="88" t="s">
        <v>139</v>
      </c>
      <c r="L64" s="88" t="s">
        <v>69</v>
      </c>
      <c r="M64" s="88" t="s">
        <v>148</v>
      </c>
      <c r="N64" s="88" t="s">
        <v>69</v>
      </c>
      <c r="O64" s="89">
        <v>43830</v>
      </c>
      <c r="P64" s="89">
        <v>43841</v>
      </c>
      <c r="Q64" s="88" t="s">
        <v>72</v>
      </c>
    </row>
    <row r="65" spans="1:17">
      <c r="A65" s="88" t="s">
        <v>137</v>
      </c>
      <c r="B65" s="88" t="s">
        <v>79</v>
      </c>
      <c r="C65" s="88" t="s">
        <v>138</v>
      </c>
      <c r="D65" s="88" t="s">
        <v>81</v>
      </c>
      <c r="E65" s="88" t="s">
        <v>64</v>
      </c>
      <c r="F65" s="88" t="s">
        <v>66</v>
      </c>
      <c r="G65" s="88" t="s">
        <v>82</v>
      </c>
      <c r="H65" s="88" t="s">
        <v>83</v>
      </c>
      <c r="I65" s="88" t="s">
        <v>84</v>
      </c>
      <c r="J65" s="43">
        <v>352.12</v>
      </c>
      <c r="K65" s="88" t="s">
        <v>139</v>
      </c>
      <c r="L65" s="88" t="s">
        <v>69</v>
      </c>
      <c r="M65" s="88" t="s">
        <v>149</v>
      </c>
      <c r="N65" s="88" t="s">
        <v>69</v>
      </c>
      <c r="O65" s="89">
        <v>43830</v>
      </c>
      <c r="P65" s="89">
        <v>43841</v>
      </c>
      <c r="Q65" s="88" t="s">
        <v>72</v>
      </c>
    </row>
    <row r="66" spans="1:17">
      <c r="A66" s="88" t="s">
        <v>137</v>
      </c>
      <c r="B66" s="88" t="s">
        <v>79</v>
      </c>
      <c r="C66" s="88" t="s">
        <v>138</v>
      </c>
      <c r="D66" s="88" t="s">
        <v>81</v>
      </c>
      <c r="E66" s="88" t="s">
        <v>64</v>
      </c>
      <c r="F66" s="88" t="s">
        <v>66</v>
      </c>
      <c r="G66" s="88" t="s">
        <v>82</v>
      </c>
      <c r="H66" s="88" t="s">
        <v>83</v>
      </c>
      <c r="I66" s="88" t="s">
        <v>84</v>
      </c>
      <c r="J66" s="43">
        <v>352.12</v>
      </c>
      <c r="K66" s="88" t="s">
        <v>139</v>
      </c>
      <c r="L66" s="88" t="s">
        <v>69</v>
      </c>
      <c r="M66" s="88" t="s">
        <v>150</v>
      </c>
      <c r="N66" s="88" t="s">
        <v>69</v>
      </c>
      <c r="O66" s="89">
        <v>43830</v>
      </c>
      <c r="P66" s="89">
        <v>43841</v>
      </c>
      <c r="Q66" s="88" t="s">
        <v>72</v>
      </c>
    </row>
    <row r="67" spans="1:17">
      <c r="A67" s="88" t="s">
        <v>137</v>
      </c>
      <c r="B67" s="88" t="s">
        <v>79</v>
      </c>
      <c r="C67" s="88" t="s">
        <v>138</v>
      </c>
      <c r="D67" s="88" t="s">
        <v>81</v>
      </c>
      <c r="E67" s="88" t="s">
        <v>64</v>
      </c>
      <c r="F67" s="88" t="s">
        <v>66</v>
      </c>
      <c r="G67" s="88" t="s">
        <v>82</v>
      </c>
      <c r="H67" s="88" t="s">
        <v>83</v>
      </c>
      <c r="I67" s="88" t="s">
        <v>84</v>
      </c>
      <c r="J67" s="43">
        <v>-556.51</v>
      </c>
      <c r="K67" s="88" t="s">
        <v>139</v>
      </c>
      <c r="L67" s="88" t="s">
        <v>69</v>
      </c>
      <c r="M67" s="88" t="s">
        <v>151</v>
      </c>
      <c r="N67" s="88" t="s">
        <v>69</v>
      </c>
      <c r="O67" s="89">
        <v>43830</v>
      </c>
      <c r="P67" s="89">
        <v>43841</v>
      </c>
      <c r="Q67" s="88" t="s">
        <v>72</v>
      </c>
    </row>
    <row r="68" spans="1:17">
      <c r="A68" s="88" t="s">
        <v>137</v>
      </c>
      <c r="B68" s="88" t="s">
        <v>79</v>
      </c>
      <c r="C68" s="88" t="s">
        <v>138</v>
      </c>
      <c r="D68" s="88" t="s">
        <v>81</v>
      </c>
      <c r="E68" s="88" t="s">
        <v>64</v>
      </c>
      <c r="F68" s="88" t="s">
        <v>66</v>
      </c>
      <c r="G68" s="88" t="s">
        <v>82</v>
      </c>
      <c r="H68" s="88" t="s">
        <v>83</v>
      </c>
      <c r="I68" s="88" t="s">
        <v>84</v>
      </c>
      <c r="J68" s="43">
        <v>-1576.79</v>
      </c>
      <c r="K68" s="88" t="s">
        <v>139</v>
      </c>
      <c r="L68" s="88" t="s">
        <v>69</v>
      </c>
      <c r="M68" s="88" t="s">
        <v>152</v>
      </c>
      <c r="N68" s="88" t="s">
        <v>69</v>
      </c>
      <c r="O68" s="89">
        <v>43830</v>
      </c>
      <c r="P68" s="89">
        <v>43841</v>
      </c>
      <c r="Q68" s="88" t="s">
        <v>72</v>
      </c>
    </row>
    <row r="69" spans="1:17">
      <c r="A69" s="88" t="s">
        <v>137</v>
      </c>
      <c r="B69" s="88" t="s">
        <v>79</v>
      </c>
      <c r="C69" s="88" t="s">
        <v>138</v>
      </c>
      <c r="D69" s="88" t="s">
        <v>81</v>
      </c>
      <c r="E69" s="88" t="s">
        <v>64</v>
      </c>
      <c r="F69" s="88" t="s">
        <v>66</v>
      </c>
      <c r="G69" s="88" t="s">
        <v>82</v>
      </c>
      <c r="H69" s="88" t="s">
        <v>83</v>
      </c>
      <c r="I69" s="88" t="s">
        <v>84</v>
      </c>
      <c r="J69" s="43">
        <v>-980.89</v>
      </c>
      <c r="K69" s="88" t="s">
        <v>139</v>
      </c>
      <c r="L69" s="88" t="s">
        <v>69</v>
      </c>
      <c r="M69" s="88" t="s">
        <v>153</v>
      </c>
      <c r="N69" s="88" t="s">
        <v>69</v>
      </c>
      <c r="O69" s="89">
        <v>43830</v>
      </c>
      <c r="P69" s="89">
        <v>43841</v>
      </c>
      <c r="Q69" s="88" t="s">
        <v>72</v>
      </c>
    </row>
    <row r="70" spans="1:17">
      <c r="A70" s="88" t="s">
        <v>137</v>
      </c>
      <c r="B70" s="88" t="s">
        <v>79</v>
      </c>
      <c r="C70" s="88" t="s">
        <v>138</v>
      </c>
      <c r="D70" s="88" t="s">
        <v>81</v>
      </c>
      <c r="E70" s="88" t="s">
        <v>64</v>
      </c>
      <c r="F70" s="88" t="s">
        <v>66</v>
      </c>
      <c r="G70" s="88" t="s">
        <v>82</v>
      </c>
      <c r="H70" s="88" t="s">
        <v>83</v>
      </c>
      <c r="I70" s="88" t="s">
        <v>84</v>
      </c>
      <c r="J70" s="43">
        <v>-818.29</v>
      </c>
      <c r="K70" s="88" t="s">
        <v>139</v>
      </c>
      <c r="L70" s="88" t="s">
        <v>69</v>
      </c>
      <c r="M70" s="88" t="s">
        <v>154</v>
      </c>
      <c r="N70" s="88" t="s">
        <v>69</v>
      </c>
      <c r="O70" s="89">
        <v>43830</v>
      </c>
      <c r="P70" s="89">
        <v>43841</v>
      </c>
      <c r="Q70" s="88" t="s">
        <v>72</v>
      </c>
    </row>
    <row r="71" spans="1:17">
      <c r="A71" s="88" t="s">
        <v>137</v>
      </c>
      <c r="B71" s="88" t="s">
        <v>79</v>
      </c>
      <c r="C71" s="88" t="s">
        <v>138</v>
      </c>
      <c r="D71" s="88" t="s">
        <v>81</v>
      </c>
      <c r="E71" s="88" t="s">
        <v>64</v>
      </c>
      <c r="F71" s="88" t="s">
        <v>66</v>
      </c>
      <c r="G71" s="88" t="s">
        <v>82</v>
      </c>
      <c r="H71" s="88" t="s">
        <v>83</v>
      </c>
      <c r="I71" s="88" t="s">
        <v>84</v>
      </c>
      <c r="J71" s="43">
        <v>-599.02</v>
      </c>
      <c r="K71" s="88" t="s">
        <v>139</v>
      </c>
      <c r="L71" s="88" t="s">
        <v>69</v>
      </c>
      <c r="M71" s="88" t="s">
        <v>155</v>
      </c>
      <c r="N71" s="88" t="s">
        <v>69</v>
      </c>
      <c r="O71" s="89">
        <v>43830</v>
      </c>
      <c r="P71" s="89">
        <v>43841</v>
      </c>
      <c r="Q71" s="88" t="s">
        <v>72</v>
      </c>
    </row>
    <row r="72" spans="1:17">
      <c r="A72" s="88" t="s">
        <v>137</v>
      </c>
      <c r="B72" s="88" t="s">
        <v>79</v>
      </c>
      <c r="C72" s="88" t="s">
        <v>138</v>
      </c>
      <c r="D72" s="88" t="s">
        <v>81</v>
      </c>
      <c r="E72" s="88" t="s">
        <v>64</v>
      </c>
      <c r="F72" s="88" t="s">
        <v>66</v>
      </c>
      <c r="G72" s="88" t="s">
        <v>82</v>
      </c>
      <c r="H72" s="88" t="s">
        <v>83</v>
      </c>
      <c r="I72" s="88" t="s">
        <v>84</v>
      </c>
      <c r="J72" s="43">
        <v>-599.02</v>
      </c>
      <c r="K72" s="88" t="s">
        <v>139</v>
      </c>
      <c r="L72" s="88" t="s">
        <v>69</v>
      </c>
      <c r="M72" s="88" t="s">
        <v>156</v>
      </c>
      <c r="N72" s="88" t="s">
        <v>69</v>
      </c>
      <c r="O72" s="89">
        <v>43830</v>
      </c>
      <c r="P72" s="89">
        <v>43841</v>
      </c>
      <c r="Q72" s="88" t="s">
        <v>72</v>
      </c>
    </row>
    <row r="73" spans="1:17">
      <c r="A73" s="88" t="s">
        <v>137</v>
      </c>
      <c r="B73" s="88" t="s">
        <v>79</v>
      </c>
      <c r="C73" s="88" t="s">
        <v>138</v>
      </c>
      <c r="D73" s="88" t="s">
        <v>81</v>
      </c>
      <c r="E73" s="88" t="s">
        <v>64</v>
      </c>
      <c r="F73" s="88" t="s">
        <v>66</v>
      </c>
      <c r="G73" s="88" t="s">
        <v>82</v>
      </c>
      <c r="H73" s="88" t="s">
        <v>83</v>
      </c>
      <c r="I73" s="88" t="s">
        <v>84</v>
      </c>
      <c r="J73" s="43">
        <v>352.12</v>
      </c>
      <c r="K73" s="88" t="s">
        <v>139</v>
      </c>
      <c r="L73" s="88" t="s">
        <v>69</v>
      </c>
      <c r="M73" s="88" t="s">
        <v>157</v>
      </c>
      <c r="N73" s="88" t="s">
        <v>69</v>
      </c>
      <c r="O73" s="89">
        <v>43830</v>
      </c>
      <c r="P73" s="89">
        <v>43841</v>
      </c>
      <c r="Q73" s="88" t="s">
        <v>72</v>
      </c>
    </row>
    <row r="74" spans="1:17">
      <c r="A74" s="88" t="s">
        <v>137</v>
      </c>
      <c r="B74" s="88" t="s">
        <v>79</v>
      </c>
      <c r="C74" s="88" t="s">
        <v>138</v>
      </c>
      <c r="D74" s="88" t="s">
        <v>81</v>
      </c>
      <c r="E74" s="88" t="s">
        <v>64</v>
      </c>
      <c r="F74" s="88" t="s">
        <v>66</v>
      </c>
      <c r="G74" s="88" t="s">
        <v>82</v>
      </c>
      <c r="H74" s="88" t="s">
        <v>83</v>
      </c>
      <c r="I74" s="88" t="s">
        <v>84</v>
      </c>
      <c r="J74" s="43">
        <v>352.12</v>
      </c>
      <c r="K74" s="88" t="s">
        <v>139</v>
      </c>
      <c r="L74" s="88" t="s">
        <v>69</v>
      </c>
      <c r="M74" s="88" t="s">
        <v>158</v>
      </c>
      <c r="N74" s="88" t="s">
        <v>69</v>
      </c>
      <c r="O74" s="89">
        <v>43830</v>
      </c>
      <c r="P74" s="89">
        <v>43841</v>
      </c>
      <c r="Q74" s="88" t="s">
        <v>72</v>
      </c>
    </row>
    <row r="75" spans="1:17">
      <c r="A75" s="88" t="s">
        <v>137</v>
      </c>
      <c r="B75" s="88" t="s">
        <v>79</v>
      </c>
      <c r="C75" s="88" t="s">
        <v>138</v>
      </c>
      <c r="D75" s="88" t="s">
        <v>81</v>
      </c>
      <c r="E75" s="88" t="s">
        <v>64</v>
      </c>
      <c r="F75" s="88" t="s">
        <v>66</v>
      </c>
      <c r="G75" s="88" t="s">
        <v>82</v>
      </c>
      <c r="H75" s="88" t="s">
        <v>83</v>
      </c>
      <c r="I75" s="88" t="s">
        <v>84</v>
      </c>
      <c r="J75" s="43">
        <v>352.12</v>
      </c>
      <c r="K75" s="88" t="s">
        <v>139</v>
      </c>
      <c r="L75" s="88" t="s">
        <v>69</v>
      </c>
      <c r="M75" s="88" t="s">
        <v>159</v>
      </c>
      <c r="N75" s="88" t="s">
        <v>69</v>
      </c>
      <c r="O75" s="89">
        <v>43830</v>
      </c>
      <c r="P75" s="89">
        <v>43841</v>
      </c>
      <c r="Q75" s="88" t="s">
        <v>72</v>
      </c>
    </row>
    <row r="76" spans="1:17">
      <c r="A76" s="88" t="s">
        <v>137</v>
      </c>
      <c r="B76" s="88" t="s">
        <v>79</v>
      </c>
      <c r="C76" s="88" t="s">
        <v>138</v>
      </c>
      <c r="D76" s="88" t="s">
        <v>81</v>
      </c>
      <c r="E76" s="88" t="s">
        <v>64</v>
      </c>
      <c r="F76" s="88" t="s">
        <v>66</v>
      </c>
      <c r="G76" s="88" t="s">
        <v>82</v>
      </c>
      <c r="H76" s="88" t="s">
        <v>83</v>
      </c>
      <c r="I76" s="88" t="s">
        <v>84</v>
      </c>
      <c r="J76" s="43">
        <v>352.12</v>
      </c>
      <c r="K76" s="88" t="s">
        <v>139</v>
      </c>
      <c r="L76" s="88" t="s">
        <v>69</v>
      </c>
      <c r="M76" s="88" t="s">
        <v>160</v>
      </c>
      <c r="N76" s="88" t="s">
        <v>69</v>
      </c>
      <c r="O76" s="89">
        <v>43830</v>
      </c>
      <c r="P76" s="89">
        <v>43841</v>
      </c>
      <c r="Q76" s="88" t="s">
        <v>72</v>
      </c>
    </row>
    <row r="77" spans="1:17">
      <c r="A77" s="88" t="s">
        <v>137</v>
      </c>
      <c r="B77" s="88" t="s">
        <v>79</v>
      </c>
      <c r="C77" s="88" t="s">
        <v>138</v>
      </c>
      <c r="D77" s="88" t="s">
        <v>81</v>
      </c>
      <c r="E77" s="88" t="s">
        <v>64</v>
      </c>
      <c r="F77" s="88" t="s">
        <v>66</v>
      </c>
      <c r="G77" s="88" t="s">
        <v>82</v>
      </c>
      <c r="H77" s="88" t="s">
        <v>83</v>
      </c>
      <c r="I77" s="88" t="s">
        <v>84</v>
      </c>
      <c r="J77" s="43">
        <v>-599.02</v>
      </c>
      <c r="K77" s="88" t="s">
        <v>139</v>
      </c>
      <c r="L77" s="88" t="s">
        <v>69</v>
      </c>
      <c r="M77" s="88" t="s">
        <v>161</v>
      </c>
      <c r="N77" s="88" t="s">
        <v>69</v>
      </c>
      <c r="O77" s="89">
        <v>43830</v>
      </c>
      <c r="P77" s="89">
        <v>43841</v>
      </c>
      <c r="Q77" s="88" t="s">
        <v>72</v>
      </c>
    </row>
    <row r="78" spans="1:17">
      <c r="A78" s="88" t="s">
        <v>137</v>
      </c>
      <c r="B78" s="88" t="s">
        <v>79</v>
      </c>
      <c r="C78" s="88" t="s">
        <v>138</v>
      </c>
      <c r="D78" s="88" t="s">
        <v>81</v>
      </c>
      <c r="E78" s="88" t="s">
        <v>64</v>
      </c>
      <c r="F78" s="88" t="s">
        <v>66</v>
      </c>
      <c r="G78" s="88" t="s">
        <v>82</v>
      </c>
      <c r="H78" s="88" t="s">
        <v>83</v>
      </c>
      <c r="I78" s="88" t="s">
        <v>84</v>
      </c>
      <c r="J78" s="43">
        <v>-599.02</v>
      </c>
      <c r="K78" s="88" t="s">
        <v>139</v>
      </c>
      <c r="L78" s="88" t="s">
        <v>69</v>
      </c>
      <c r="M78" s="88" t="s">
        <v>162</v>
      </c>
      <c r="N78" s="88" t="s">
        <v>69</v>
      </c>
      <c r="O78" s="89">
        <v>43830</v>
      </c>
      <c r="P78" s="89">
        <v>43841</v>
      </c>
      <c r="Q78" s="88" t="s">
        <v>72</v>
      </c>
    </row>
    <row r="79" spans="1:17">
      <c r="A79" s="88" t="s">
        <v>137</v>
      </c>
      <c r="B79" s="88" t="s">
        <v>79</v>
      </c>
      <c r="C79" s="88" t="s">
        <v>138</v>
      </c>
      <c r="D79" s="88" t="s">
        <v>81</v>
      </c>
      <c r="E79" s="88" t="s">
        <v>64</v>
      </c>
      <c r="F79" s="88" t="s">
        <v>66</v>
      </c>
      <c r="G79" s="88" t="s">
        <v>82</v>
      </c>
      <c r="H79" s="88" t="s">
        <v>83</v>
      </c>
      <c r="I79" s="88" t="s">
        <v>84</v>
      </c>
      <c r="J79" s="43">
        <v>-599.02</v>
      </c>
      <c r="K79" s="88" t="s">
        <v>139</v>
      </c>
      <c r="L79" s="88" t="s">
        <v>69</v>
      </c>
      <c r="M79" s="88" t="s">
        <v>163</v>
      </c>
      <c r="N79" s="88" t="s">
        <v>69</v>
      </c>
      <c r="O79" s="89">
        <v>43830</v>
      </c>
      <c r="P79" s="89">
        <v>43841</v>
      </c>
      <c r="Q79" s="88" t="s">
        <v>72</v>
      </c>
    </row>
    <row r="80" spans="1:17">
      <c r="A80" s="88" t="s">
        <v>137</v>
      </c>
      <c r="B80" s="88" t="s">
        <v>79</v>
      </c>
      <c r="C80" s="88" t="s">
        <v>138</v>
      </c>
      <c r="D80" s="88" t="s">
        <v>81</v>
      </c>
      <c r="E80" s="88" t="s">
        <v>64</v>
      </c>
      <c r="F80" s="88" t="s">
        <v>66</v>
      </c>
      <c r="G80" s="88" t="s">
        <v>82</v>
      </c>
      <c r="H80" s="88" t="s">
        <v>83</v>
      </c>
      <c r="I80" s="88" t="s">
        <v>84</v>
      </c>
      <c r="J80" s="43">
        <v>-599.02</v>
      </c>
      <c r="K80" s="88" t="s">
        <v>139</v>
      </c>
      <c r="L80" s="88" t="s">
        <v>69</v>
      </c>
      <c r="M80" s="88" t="s">
        <v>164</v>
      </c>
      <c r="N80" s="88" t="s">
        <v>69</v>
      </c>
      <c r="O80" s="89">
        <v>43830</v>
      </c>
      <c r="P80" s="89">
        <v>43841</v>
      </c>
      <c r="Q80" s="88" t="s">
        <v>72</v>
      </c>
    </row>
    <row r="81" spans="1:17">
      <c r="A81" s="88" t="s">
        <v>137</v>
      </c>
      <c r="B81" s="88" t="s">
        <v>79</v>
      </c>
      <c r="C81" s="88" t="s">
        <v>138</v>
      </c>
      <c r="D81" s="88" t="s">
        <v>81</v>
      </c>
      <c r="E81" s="88" t="s">
        <v>64</v>
      </c>
      <c r="F81" s="88" t="s">
        <v>66</v>
      </c>
      <c r="G81" s="88" t="s">
        <v>82</v>
      </c>
      <c r="H81" s="88" t="s">
        <v>83</v>
      </c>
      <c r="I81" s="88" t="s">
        <v>84</v>
      </c>
      <c r="J81" s="43">
        <v>352.12</v>
      </c>
      <c r="K81" s="88" t="s">
        <v>139</v>
      </c>
      <c r="L81" s="88" t="s">
        <v>69</v>
      </c>
      <c r="M81" s="88" t="s">
        <v>165</v>
      </c>
      <c r="N81" s="88" t="s">
        <v>69</v>
      </c>
      <c r="O81" s="89">
        <v>43830</v>
      </c>
      <c r="P81" s="89">
        <v>43841</v>
      </c>
      <c r="Q81" s="88" t="s">
        <v>72</v>
      </c>
    </row>
    <row r="82" spans="1:17">
      <c r="A82" s="88" t="s">
        <v>137</v>
      </c>
      <c r="B82" s="88" t="s">
        <v>79</v>
      </c>
      <c r="C82" s="88" t="s">
        <v>138</v>
      </c>
      <c r="D82" s="88" t="s">
        <v>81</v>
      </c>
      <c r="E82" s="88" t="s">
        <v>64</v>
      </c>
      <c r="F82" s="88" t="s">
        <v>66</v>
      </c>
      <c r="G82" s="88" t="s">
        <v>82</v>
      </c>
      <c r="H82" s="88" t="s">
        <v>83</v>
      </c>
      <c r="I82" s="88" t="s">
        <v>84</v>
      </c>
      <c r="J82" s="43">
        <v>352.12</v>
      </c>
      <c r="K82" s="88" t="s">
        <v>139</v>
      </c>
      <c r="L82" s="88" t="s">
        <v>69</v>
      </c>
      <c r="M82" s="88" t="s">
        <v>166</v>
      </c>
      <c r="N82" s="88" t="s">
        <v>69</v>
      </c>
      <c r="O82" s="89">
        <v>43830</v>
      </c>
      <c r="P82" s="89">
        <v>43841</v>
      </c>
      <c r="Q82" s="88" t="s">
        <v>72</v>
      </c>
    </row>
    <row r="83" spans="1:17">
      <c r="A83" s="88" t="s">
        <v>137</v>
      </c>
      <c r="B83" s="88" t="s">
        <v>79</v>
      </c>
      <c r="C83" s="88" t="s">
        <v>138</v>
      </c>
      <c r="D83" s="88" t="s">
        <v>81</v>
      </c>
      <c r="E83" s="88" t="s">
        <v>64</v>
      </c>
      <c r="F83" s="88" t="s">
        <v>66</v>
      </c>
      <c r="G83" s="88" t="s">
        <v>82</v>
      </c>
      <c r="H83" s="88" t="s">
        <v>83</v>
      </c>
      <c r="I83" s="88" t="s">
        <v>84</v>
      </c>
      <c r="J83" s="43">
        <v>352.12</v>
      </c>
      <c r="K83" s="88" t="s">
        <v>139</v>
      </c>
      <c r="L83" s="88" t="s">
        <v>69</v>
      </c>
      <c r="M83" s="88" t="s">
        <v>167</v>
      </c>
      <c r="N83" s="88" t="s">
        <v>69</v>
      </c>
      <c r="O83" s="89">
        <v>43830</v>
      </c>
      <c r="P83" s="89">
        <v>43841</v>
      </c>
      <c r="Q83" s="88" t="s">
        <v>72</v>
      </c>
    </row>
    <row r="84" spans="1:17">
      <c r="A84" s="88" t="s">
        <v>137</v>
      </c>
      <c r="B84" s="88" t="s">
        <v>79</v>
      </c>
      <c r="C84" s="88" t="s">
        <v>138</v>
      </c>
      <c r="D84" s="88" t="s">
        <v>81</v>
      </c>
      <c r="E84" s="88" t="s">
        <v>64</v>
      </c>
      <c r="F84" s="88" t="s">
        <v>66</v>
      </c>
      <c r="G84" s="88" t="s">
        <v>82</v>
      </c>
      <c r="H84" s="88" t="s">
        <v>83</v>
      </c>
      <c r="I84" s="88" t="s">
        <v>84</v>
      </c>
      <c r="J84" s="43">
        <v>352.12</v>
      </c>
      <c r="K84" s="88" t="s">
        <v>139</v>
      </c>
      <c r="L84" s="88" t="s">
        <v>69</v>
      </c>
      <c r="M84" s="88" t="s">
        <v>168</v>
      </c>
      <c r="N84" s="88" t="s">
        <v>69</v>
      </c>
      <c r="O84" s="89">
        <v>43830</v>
      </c>
      <c r="P84" s="89">
        <v>43841</v>
      </c>
      <c r="Q84" s="88" t="s">
        <v>72</v>
      </c>
    </row>
    <row r="85" spans="1:17">
      <c r="A85" s="88" t="s">
        <v>137</v>
      </c>
      <c r="B85" s="88" t="s">
        <v>79</v>
      </c>
      <c r="C85" s="88" t="s">
        <v>138</v>
      </c>
      <c r="D85" s="88" t="s">
        <v>81</v>
      </c>
      <c r="E85" s="88" t="s">
        <v>64</v>
      </c>
      <c r="F85" s="88" t="s">
        <v>66</v>
      </c>
      <c r="G85" s="88" t="s">
        <v>82</v>
      </c>
      <c r="H85" s="88" t="s">
        <v>83</v>
      </c>
      <c r="I85" s="88" t="s">
        <v>84</v>
      </c>
      <c r="J85" s="43">
        <v>-599.02</v>
      </c>
      <c r="K85" s="88" t="s">
        <v>139</v>
      </c>
      <c r="L85" s="88" t="s">
        <v>69</v>
      </c>
      <c r="M85" s="88" t="s">
        <v>169</v>
      </c>
      <c r="N85" s="88" t="s">
        <v>69</v>
      </c>
      <c r="O85" s="89">
        <v>43830</v>
      </c>
      <c r="P85" s="89">
        <v>43841</v>
      </c>
      <c r="Q85" s="88" t="s">
        <v>72</v>
      </c>
    </row>
    <row r="86" spans="1:17">
      <c r="A86" s="88" t="s">
        <v>137</v>
      </c>
      <c r="B86" s="88" t="s">
        <v>79</v>
      </c>
      <c r="C86" s="88" t="s">
        <v>138</v>
      </c>
      <c r="D86" s="88" t="s">
        <v>81</v>
      </c>
      <c r="E86" s="88" t="s">
        <v>64</v>
      </c>
      <c r="F86" s="88" t="s">
        <v>66</v>
      </c>
      <c r="G86" s="88" t="s">
        <v>82</v>
      </c>
      <c r="H86" s="88" t="s">
        <v>83</v>
      </c>
      <c r="I86" s="88" t="s">
        <v>84</v>
      </c>
      <c r="J86" s="43">
        <v>-599.02</v>
      </c>
      <c r="K86" s="88" t="s">
        <v>139</v>
      </c>
      <c r="L86" s="88" t="s">
        <v>69</v>
      </c>
      <c r="M86" s="88" t="s">
        <v>170</v>
      </c>
      <c r="N86" s="88" t="s">
        <v>69</v>
      </c>
      <c r="O86" s="89">
        <v>43830</v>
      </c>
      <c r="P86" s="89">
        <v>43841</v>
      </c>
      <c r="Q86" s="88" t="s">
        <v>72</v>
      </c>
    </row>
    <row r="87" spans="1:17">
      <c r="A87" s="88" t="s">
        <v>137</v>
      </c>
      <c r="B87" s="88" t="s">
        <v>79</v>
      </c>
      <c r="C87" s="88" t="s">
        <v>138</v>
      </c>
      <c r="D87" s="88" t="s">
        <v>81</v>
      </c>
      <c r="E87" s="88" t="s">
        <v>64</v>
      </c>
      <c r="F87" s="88" t="s">
        <v>66</v>
      </c>
      <c r="G87" s="88" t="s">
        <v>82</v>
      </c>
      <c r="H87" s="88" t="s">
        <v>83</v>
      </c>
      <c r="I87" s="88" t="s">
        <v>84</v>
      </c>
      <c r="J87" s="43">
        <v>-599.02</v>
      </c>
      <c r="K87" s="88" t="s">
        <v>139</v>
      </c>
      <c r="L87" s="88" t="s">
        <v>69</v>
      </c>
      <c r="M87" s="88" t="s">
        <v>171</v>
      </c>
      <c r="N87" s="88" t="s">
        <v>69</v>
      </c>
      <c r="O87" s="89">
        <v>43830</v>
      </c>
      <c r="P87" s="89">
        <v>43841</v>
      </c>
      <c r="Q87" s="88" t="s">
        <v>72</v>
      </c>
    </row>
    <row r="88" spans="1:17">
      <c r="A88" s="88" t="s">
        <v>137</v>
      </c>
      <c r="B88" s="88" t="s">
        <v>79</v>
      </c>
      <c r="C88" s="88" t="s">
        <v>138</v>
      </c>
      <c r="D88" s="88" t="s">
        <v>81</v>
      </c>
      <c r="E88" s="88" t="s">
        <v>64</v>
      </c>
      <c r="F88" s="88" t="s">
        <v>66</v>
      </c>
      <c r="G88" s="88" t="s">
        <v>82</v>
      </c>
      <c r="H88" s="88" t="s">
        <v>83</v>
      </c>
      <c r="I88" s="88" t="s">
        <v>84</v>
      </c>
      <c r="J88" s="43">
        <v>-599.02</v>
      </c>
      <c r="K88" s="88" t="s">
        <v>139</v>
      </c>
      <c r="L88" s="88" t="s">
        <v>69</v>
      </c>
      <c r="M88" s="88" t="s">
        <v>172</v>
      </c>
      <c r="N88" s="88" t="s">
        <v>69</v>
      </c>
      <c r="O88" s="89">
        <v>43830</v>
      </c>
      <c r="P88" s="89">
        <v>43841</v>
      </c>
      <c r="Q88" s="88" t="s">
        <v>72</v>
      </c>
    </row>
    <row r="89" spans="1:17">
      <c r="A89" s="88" t="s">
        <v>137</v>
      </c>
      <c r="B89" s="88" t="s">
        <v>79</v>
      </c>
      <c r="C89" s="88" t="s">
        <v>138</v>
      </c>
      <c r="D89" s="88" t="s">
        <v>81</v>
      </c>
      <c r="E89" s="88" t="s">
        <v>64</v>
      </c>
      <c r="F89" s="88" t="s">
        <v>66</v>
      </c>
      <c r="G89" s="88" t="s">
        <v>82</v>
      </c>
      <c r="H89" s="88" t="s">
        <v>83</v>
      </c>
      <c r="I89" s="88" t="s">
        <v>84</v>
      </c>
      <c r="J89" s="43">
        <v>352.12</v>
      </c>
      <c r="K89" s="88" t="s">
        <v>139</v>
      </c>
      <c r="L89" s="88" t="s">
        <v>69</v>
      </c>
      <c r="M89" s="88" t="s">
        <v>173</v>
      </c>
      <c r="N89" s="88" t="s">
        <v>69</v>
      </c>
      <c r="O89" s="89">
        <v>43830</v>
      </c>
      <c r="P89" s="89">
        <v>43841</v>
      </c>
      <c r="Q89" s="88" t="s">
        <v>72</v>
      </c>
    </row>
    <row r="90" spans="1:17">
      <c r="A90" s="88" t="s">
        <v>137</v>
      </c>
      <c r="B90" s="88" t="s">
        <v>79</v>
      </c>
      <c r="C90" s="88" t="s">
        <v>138</v>
      </c>
      <c r="D90" s="88" t="s">
        <v>81</v>
      </c>
      <c r="E90" s="88" t="s">
        <v>64</v>
      </c>
      <c r="F90" s="88" t="s">
        <v>66</v>
      </c>
      <c r="G90" s="88" t="s">
        <v>82</v>
      </c>
      <c r="H90" s="88" t="s">
        <v>83</v>
      </c>
      <c r="I90" s="88" t="s">
        <v>84</v>
      </c>
      <c r="J90" s="43">
        <v>352.12</v>
      </c>
      <c r="K90" s="88" t="s">
        <v>139</v>
      </c>
      <c r="L90" s="88" t="s">
        <v>69</v>
      </c>
      <c r="M90" s="88" t="s">
        <v>174</v>
      </c>
      <c r="N90" s="88" t="s">
        <v>69</v>
      </c>
      <c r="O90" s="89">
        <v>43830</v>
      </c>
      <c r="P90" s="89">
        <v>43841</v>
      </c>
      <c r="Q90" s="88" t="s">
        <v>72</v>
      </c>
    </row>
    <row r="91" spans="1:17">
      <c r="A91" s="88" t="s">
        <v>137</v>
      </c>
      <c r="B91" s="88" t="s">
        <v>79</v>
      </c>
      <c r="C91" s="88" t="s">
        <v>138</v>
      </c>
      <c r="D91" s="88" t="s">
        <v>81</v>
      </c>
      <c r="E91" s="88" t="s">
        <v>64</v>
      </c>
      <c r="F91" s="88" t="s">
        <v>66</v>
      </c>
      <c r="G91" s="88" t="s">
        <v>82</v>
      </c>
      <c r="H91" s="88" t="s">
        <v>83</v>
      </c>
      <c r="I91" s="88" t="s">
        <v>84</v>
      </c>
      <c r="J91" s="43">
        <v>352.12</v>
      </c>
      <c r="K91" s="88" t="s">
        <v>139</v>
      </c>
      <c r="L91" s="88" t="s">
        <v>69</v>
      </c>
      <c r="M91" s="88" t="s">
        <v>175</v>
      </c>
      <c r="N91" s="88" t="s">
        <v>69</v>
      </c>
      <c r="O91" s="89">
        <v>43830</v>
      </c>
      <c r="P91" s="89">
        <v>43841</v>
      </c>
      <c r="Q91" s="88" t="s">
        <v>72</v>
      </c>
    </row>
    <row r="92" spans="1:17">
      <c r="A92" s="88" t="s">
        <v>137</v>
      </c>
      <c r="B92" s="88" t="s">
        <v>79</v>
      </c>
      <c r="C92" s="88" t="s">
        <v>138</v>
      </c>
      <c r="D92" s="88" t="s">
        <v>81</v>
      </c>
      <c r="E92" s="88" t="s">
        <v>64</v>
      </c>
      <c r="F92" s="88" t="s">
        <v>66</v>
      </c>
      <c r="G92" s="88" t="s">
        <v>82</v>
      </c>
      <c r="H92" s="88" t="s">
        <v>83</v>
      </c>
      <c r="I92" s="88" t="s">
        <v>84</v>
      </c>
      <c r="J92" s="43">
        <v>-1605</v>
      </c>
      <c r="K92" s="88" t="s">
        <v>139</v>
      </c>
      <c r="L92" s="88" t="s">
        <v>69</v>
      </c>
      <c r="M92" s="88" t="s">
        <v>176</v>
      </c>
      <c r="N92" s="88" t="s">
        <v>69</v>
      </c>
      <c r="O92" s="89">
        <v>43830</v>
      </c>
      <c r="P92" s="89">
        <v>43841</v>
      </c>
      <c r="Q92" s="88" t="s">
        <v>72</v>
      </c>
    </row>
    <row r="93" spans="1:17">
      <c r="A93" s="88" t="s">
        <v>137</v>
      </c>
      <c r="B93" s="88" t="s">
        <v>79</v>
      </c>
      <c r="C93" s="88" t="s">
        <v>138</v>
      </c>
      <c r="D93" s="88" t="s">
        <v>81</v>
      </c>
      <c r="E93" s="88" t="s">
        <v>64</v>
      </c>
      <c r="F93" s="88" t="s">
        <v>66</v>
      </c>
      <c r="G93" s="88" t="s">
        <v>82</v>
      </c>
      <c r="H93" s="88" t="s">
        <v>83</v>
      </c>
      <c r="I93" s="88" t="s">
        <v>84</v>
      </c>
      <c r="J93" s="43">
        <v>-599.02</v>
      </c>
      <c r="K93" s="88" t="s">
        <v>139</v>
      </c>
      <c r="L93" s="88" t="s">
        <v>69</v>
      </c>
      <c r="M93" s="88" t="s">
        <v>177</v>
      </c>
      <c r="N93" s="88" t="s">
        <v>69</v>
      </c>
      <c r="O93" s="89">
        <v>43830</v>
      </c>
      <c r="P93" s="89">
        <v>43841</v>
      </c>
      <c r="Q93" s="88" t="s">
        <v>72</v>
      </c>
    </row>
    <row r="94" spans="1:17">
      <c r="A94" s="88" t="s">
        <v>137</v>
      </c>
      <c r="B94" s="88" t="s">
        <v>79</v>
      </c>
      <c r="C94" s="88" t="s">
        <v>138</v>
      </c>
      <c r="D94" s="88" t="s">
        <v>81</v>
      </c>
      <c r="E94" s="88" t="s">
        <v>64</v>
      </c>
      <c r="F94" s="88" t="s">
        <v>66</v>
      </c>
      <c r="G94" s="88" t="s">
        <v>82</v>
      </c>
      <c r="H94" s="88" t="s">
        <v>83</v>
      </c>
      <c r="I94" s="88" t="s">
        <v>84</v>
      </c>
      <c r="J94" s="43">
        <v>-599.02</v>
      </c>
      <c r="K94" s="88" t="s">
        <v>139</v>
      </c>
      <c r="L94" s="88" t="s">
        <v>69</v>
      </c>
      <c r="M94" s="88" t="s">
        <v>178</v>
      </c>
      <c r="N94" s="88" t="s">
        <v>69</v>
      </c>
      <c r="O94" s="89">
        <v>43830</v>
      </c>
      <c r="P94" s="89">
        <v>43841</v>
      </c>
      <c r="Q94" s="88" t="s">
        <v>72</v>
      </c>
    </row>
    <row r="95" spans="1:17">
      <c r="A95" s="88" t="s">
        <v>137</v>
      </c>
      <c r="B95" s="88" t="s">
        <v>79</v>
      </c>
      <c r="C95" s="88" t="s">
        <v>138</v>
      </c>
      <c r="D95" s="88" t="s">
        <v>81</v>
      </c>
      <c r="E95" s="88" t="s">
        <v>64</v>
      </c>
      <c r="F95" s="88" t="s">
        <v>66</v>
      </c>
      <c r="G95" s="88" t="s">
        <v>82</v>
      </c>
      <c r="H95" s="88" t="s">
        <v>83</v>
      </c>
      <c r="I95" s="88" t="s">
        <v>84</v>
      </c>
      <c r="J95" s="43">
        <v>-113.63</v>
      </c>
      <c r="K95" s="88" t="s">
        <v>139</v>
      </c>
      <c r="L95" s="88" t="s">
        <v>69</v>
      </c>
      <c r="M95" s="88" t="s">
        <v>179</v>
      </c>
      <c r="N95" s="88" t="s">
        <v>69</v>
      </c>
      <c r="O95" s="89">
        <v>43830</v>
      </c>
      <c r="P95" s="89">
        <v>43841</v>
      </c>
      <c r="Q95" s="88" t="s">
        <v>72</v>
      </c>
    </row>
    <row r="96" spans="1:17">
      <c r="A96" s="88" t="s">
        <v>137</v>
      </c>
      <c r="B96" s="88" t="s">
        <v>79</v>
      </c>
      <c r="C96" s="88" t="s">
        <v>138</v>
      </c>
      <c r="D96" s="88" t="s">
        <v>81</v>
      </c>
      <c r="E96" s="88" t="s">
        <v>64</v>
      </c>
      <c r="F96" s="88" t="s">
        <v>66</v>
      </c>
      <c r="G96" s="88" t="s">
        <v>82</v>
      </c>
      <c r="H96" s="88" t="s">
        <v>83</v>
      </c>
      <c r="I96" s="88" t="s">
        <v>84</v>
      </c>
      <c r="J96" s="43">
        <v>352.12</v>
      </c>
      <c r="K96" s="88" t="s">
        <v>139</v>
      </c>
      <c r="L96" s="88" t="s">
        <v>69</v>
      </c>
      <c r="M96" s="88" t="s">
        <v>180</v>
      </c>
      <c r="N96" s="88" t="s">
        <v>69</v>
      </c>
      <c r="O96" s="89">
        <v>43830</v>
      </c>
      <c r="P96" s="89">
        <v>43841</v>
      </c>
      <c r="Q96" s="88" t="s">
        <v>72</v>
      </c>
    </row>
    <row r="97" spans="1:17">
      <c r="A97" s="88" t="s">
        <v>137</v>
      </c>
      <c r="B97" s="88" t="s">
        <v>79</v>
      </c>
      <c r="C97" s="88" t="s">
        <v>138</v>
      </c>
      <c r="D97" s="88" t="s">
        <v>81</v>
      </c>
      <c r="E97" s="88" t="s">
        <v>64</v>
      </c>
      <c r="F97" s="88" t="s">
        <v>66</v>
      </c>
      <c r="G97" s="88" t="s">
        <v>82</v>
      </c>
      <c r="H97" s="88" t="s">
        <v>83</v>
      </c>
      <c r="I97" s="88" t="s">
        <v>84</v>
      </c>
      <c r="J97" s="43">
        <v>352.12</v>
      </c>
      <c r="K97" s="88" t="s">
        <v>139</v>
      </c>
      <c r="L97" s="88" t="s">
        <v>69</v>
      </c>
      <c r="M97" s="88" t="s">
        <v>181</v>
      </c>
      <c r="N97" s="88" t="s">
        <v>69</v>
      </c>
      <c r="O97" s="89">
        <v>43830</v>
      </c>
      <c r="P97" s="89">
        <v>43841</v>
      </c>
      <c r="Q97" s="88" t="s">
        <v>72</v>
      </c>
    </row>
    <row r="98" spans="1:17" ht="13.5" thickBot="1">
      <c r="J98" s="90">
        <f>SUM(J56:J97)</f>
        <v>-10095.310000000003</v>
      </c>
    </row>
    <row r="99" spans="1:17" ht="13.5" thickTop="1"/>
    <row r="102" spans="1:17" ht="15">
      <c r="A102" s="85" t="s">
        <v>46</v>
      </c>
      <c r="B102" s="85" t="s">
        <v>47</v>
      </c>
      <c r="C102" s="85" t="s">
        <v>48</v>
      </c>
      <c r="D102" s="85" t="s">
        <v>49</v>
      </c>
      <c r="E102" s="85" t="s">
        <v>50</v>
      </c>
      <c r="F102" s="85" t="s">
        <v>51</v>
      </c>
      <c r="G102" s="85" t="s">
        <v>52</v>
      </c>
      <c r="H102" s="85" t="s">
        <v>53</v>
      </c>
      <c r="I102" s="85" t="s">
        <v>54</v>
      </c>
      <c r="J102" s="86" t="s">
        <v>55</v>
      </c>
      <c r="K102" s="85" t="s">
        <v>56</v>
      </c>
      <c r="L102" s="85" t="s">
        <v>57</v>
      </c>
      <c r="M102" s="85" t="s">
        <v>58</v>
      </c>
      <c r="N102" s="85" t="s">
        <v>59</v>
      </c>
      <c r="O102" s="87" t="s">
        <v>60</v>
      </c>
      <c r="P102" s="87" t="s">
        <v>61</v>
      </c>
      <c r="Q102" s="85" t="s">
        <v>62</v>
      </c>
    </row>
    <row r="103" spans="1:17">
      <c r="A103" s="88" t="s">
        <v>78</v>
      </c>
      <c r="B103" s="88" t="s">
        <v>79</v>
      </c>
      <c r="C103" s="88" t="s">
        <v>80</v>
      </c>
      <c r="D103" s="88" t="s">
        <v>81</v>
      </c>
      <c r="E103" s="88" t="s">
        <v>64</v>
      </c>
      <c r="F103" s="88" t="s">
        <v>66</v>
      </c>
      <c r="G103" s="88" t="s">
        <v>82</v>
      </c>
      <c r="H103" s="88" t="s">
        <v>83</v>
      </c>
      <c r="I103" s="88" t="s">
        <v>182</v>
      </c>
      <c r="J103" s="43">
        <v>1785.04</v>
      </c>
      <c r="K103" s="88" t="s">
        <v>85</v>
      </c>
      <c r="L103" s="88" t="s">
        <v>69</v>
      </c>
      <c r="M103" s="88" t="s">
        <v>86</v>
      </c>
      <c r="N103" s="88" t="s">
        <v>87</v>
      </c>
      <c r="O103" s="89">
        <v>43799</v>
      </c>
      <c r="P103" s="89">
        <v>43803</v>
      </c>
      <c r="Q103" s="88" t="s">
        <v>72</v>
      </c>
    </row>
    <row r="104" spans="1:17">
      <c r="A104" s="88" t="s">
        <v>78</v>
      </c>
      <c r="B104" s="88" t="s">
        <v>79</v>
      </c>
      <c r="C104" s="88" t="s">
        <v>88</v>
      </c>
      <c r="D104" s="88" t="s">
        <v>81</v>
      </c>
      <c r="E104" s="88" t="s">
        <v>64</v>
      </c>
      <c r="F104" s="88" t="s">
        <v>66</v>
      </c>
      <c r="G104" s="88" t="s">
        <v>82</v>
      </c>
      <c r="H104" s="88" t="s">
        <v>83</v>
      </c>
      <c r="I104" s="88" t="s">
        <v>182</v>
      </c>
      <c r="J104" s="43">
        <v>1487.51</v>
      </c>
      <c r="K104" s="88" t="s">
        <v>85</v>
      </c>
      <c r="L104" s="88" t="s">
        <v>69</v>
      </c>
      <c r="M104" s="88" t="s">
        <v>86</v>
      </c>
      <c r="N104" s="88" t="s">
        <v>87</v>
      </c>
      <c r="O104" s="89">
        <v>43738</v>
      </c>
      <c r="P104" s="89">
        <v>43741</v>
      </c>
      <c r="Q104" s="88" t="s">
        <v>72</v>
      </c>
    </row>
    <row r="105" spans="1:17">
      <c r="A105" s="88" t="s">
        <v>89</v>
      </c>
      <c r="B105" s="88" t="s">
        <v>90</v>
      </c>
      <c r="C105" s="88" t="s">
        <v>91</v>
      </c>
      <c r="D105" s="88" t="s">
        <v>81</v>
      </c>
      <c r="E105" s="88" t="s">
        <v>64</v>
      </c>
      <c r="F105" s="88" t="s">
        <v>66</v>
      </c>
      <c r="G105" s="88" t="s">
        <v>82</v>
      </c>
      <c r="H105" s="88" t="s">
        <v>83</v>
      </c>
      <c r="I105" s="88" t="s">
        <v>182</v>
      </c>
      <c r="J105" s="43">
        <v>113.63</v>
      </c>
      <c r="K105" s="88" t="s">
        <v>116</v>
      </c>
      <c r="L105" s="88" t="s">
        <v>69</v>
      </c>
      <c r="M105" s="88" t="s">
        <v>183</v>
      </c>
      <c r="N105" s="88" t="s">
        <v>91</v>
      </c>
      <c r="O105" s="89">
        <v>43738</v>
      </c>
      <c r="P105" s="89">
        <v>43739</v>
      </c>
      <c r="Q105" s="88" t="s">
        <v>72</v>
      </c>
    </row>
    <row r="106" spans="1:17">
      <c r="A106" s="88" t="s">
        <v>89</v>
      </c>
      <c r="B106" s="88" t="s">
        <v>90</v>
      </c>
      <c r="C106" s="88" t="s">
        <v>91</v>
      </c>
      <c r="D106" s="88" t="s">
        <v>81</v>
      </c>
      <c r="E106" s="88" t="s">
        <v>64</v>
      </c>
      <c r="F106" s="88" t="s">
        <v>66</v>
      </c>
      <c r="G106" s="88" t="s">
        <v>82</v>
      </c>
      <c r="H106" s="88" t="s">
        <v>83</v>
      </c>
      <c r="I106" s="88" t="s">
        <v>182</v>
      </c>
      <c r="J106" s="43">
        <v>450</v>
      </c>
      <c r="K106" s="88" t="s">
        <v>184</v>
      </c>
      <c r="L106" s="88" t="s">
        <v>69</v>
      </c>
      <c r="M106" s="88" t="s">
        <v>185</v>
      </c>
      <c r="N106" s="88" t="s">
        <v>91</v>
      </c>
      <c r="O106" s="89">
        <v>43738</v>
      </c>
      <c r="P106" s="89">
        <v>43739</v>
      </c>
      <c r="Q106" s="88" t="s">
        <v>72</v>
      </c>
    </row>
    <row r="107" spans="1:17">
      <c r="A107" s="88" t="s">
        <v>89</v>
      </c>
      <c r="B107" s="88" t="s">
        <v>90</v>
      </c>
      <c r="C107" s="88" t="s">
        <v>91</v>
      </c>
      <c r="D107" s="88" t="s">
        <v>81</v>
      </c>
      <c r="E107" s="88" t="s">
        <v>64</v>
      </c>
      <c r="F107" s="88" t="s">
        <v>66</v>
      </c>
      <c r="G107" s="88" t="s">
        <v>82</v>
      </c>
      <c r="H107" s="88" t="s">
        <v>83</v>
      </c>
      <c r="I107" s="88" t="s">
        <v>182</v>
      </c>
      <c r="J107" s="43">
        <v>203.18</v>
      </c>
      <c r="K107" s="88" t="s">
        <v>184</v>
      </c>
      <c r="L107" s="88" t="s">
        <v>69</v>
      </c>
      <c r="M107" s="88" t="s">
        <v>186</v>
      </c>
      <c r="N107" s="88" t="s">
        <v>91</v>
      </c>
      <c r="O107" s="89">
        <v>43738</v>
      </c>
      <c r="P107" s="89">
        <v>43739</v>
      </c>
      <c r="Q107" s="88" t="s">
        <v>72</v>
      </c>
    </row>
    <row r="108" spans="1:17">
      <c r="A108" s="88" t="s">
        <v>89</v>
      </c>
      <c r="B108" s="88" t="s">
        <v>90</v>
      </c>
      <c r="C108" s="88" t="s">
        <v>91</v>
      </c>
      <c r="D108" s="88" t="s">
        <v>81</v>
      </c>
      <c r="E108" s="88" t="s">
        <v>64</v>
      </c>
      <c r="F108" s="88" t="s">
        <v>66</v>
      </c>
      <c r="G108" s="88" t="s">
        <v>82</v>
      </c>
      <c r="H108" s="88" t="s">
        <v>83</v>
      </c>
      <c r="I108" s="88" t="s">
        <v>182</v>
      </c>
      <c r="J108" s="43">
        <v>113.63</v>
      </c>
      <c r="K108" s="88" t="s">
        <v>116</v>
      </c>
      <c r="L108" s="88" t="s">
        <v>69</v>
      </c>
      <c r="M108" s="88" t="s">
        <v>187</v>
      </c>
      <c r="N108" s="88" t="s">
        <v>91</v>
      </c>
      <c r="O108" s="89">
        <v>43738</v>
      </c>
      <c r="P108" s="89">
        <v>43739</v>
      </c>
      <c r="Q108" s="88" t="s">
        <v>72</v>
      </c>
    </row>
    <row r="109" spans="1:17">
      <c r="A109" s="88" t="s">
        <v>89</v>
      </c>
      <c r="B109" s="88" t="s">
        <v>90</v>
      </c>
      <c r="C109" s="88" t="s">
        <v>91</v>
      </c>
      <c r="D109" s="88" t="s">
        <v>81</v>
      </c>
      <c r="E109" s="88" t="s">
        <v>64</v>
      </c>
      <c r="F109" s="88" t="s">
        <v>66</v>
      </c>
      <c r="G109" s="88" t="s">
        <v>82</v>
      </c>
      <c r="H109" s="88" t="s">
        <v>83</v>
      </c>
      <c r="I109" s="88" t="s">
        <v>182</v>
      </c>
      <c r="J109" s="43">
        <v>113.63</v>
      </c>
      <c r="K109" s="88" t="s">
        <v>116</v>
      </c>
      <c r="L109" s="88" t="s">
        <v>69</v>
      </c>
      <c r="M109" s="88" t="s">
        <v>188</v>
      </c>
      <c r="N109" s="88" t="s">
        <v>91</v>
      </c>
      <c r="O109" s="89">
        <v>43738</v>
      </c>
      <c r="P109" s="89">
        <v>43739</v>
      </c>
      <c r="Q109" s="88" t="s">
        <v>72</v>
      </c>
    </row>
    <row r="110" spans="1:17">
      <c r="A110" s="88" t="s">
        <v>89</v>
      </c>
      <c r="B110" s="88" t="s">
        <v>90</v>
      </c>
      <c r="C110" s="88" t="s">
        <v>189</v>
      </c>
      <c r="D110" s="88" t="s">
        <v>81</v>
      </c>
      <c r="E110" s="88" t="s">
        <v>64</v>
      </c>
      <c r="F110" s="88" t="s">
        <v>66</v>
      </c>
      <c r="G110" s="88" t="s">
        <v>82</v>
      </c>
      <c r="H110" s="88" t="s">
        <v>83</v>
      </c>
      <c r="I110" s="88" t="s">
        <v>182</v>
      </c>
      <c r="J110" s="43">
        <v>171.46</v>
      </c>
      <c r="K110" s="88" t="s">
        <v>190</v>
      </c>
      <c r="L110" s="88" t="s">
        <v>69</v>
      </c>
      <c r="M110" s="88" t="s">
        <v>191</v>
      </c>
      <c r="N110" s="88" t="s">
        <v>189</v>
      </c>
      <c r="O110" s="89">
        <v>43769</v>
      </c>
      <c r="P110" s="89">
        <v>43769</v>
      </c>
      <c r="Q110" s="88" t="s">
        <v>72</v>
      </c>
    </row>
    <row r="111" spans="1:17">
      <c r="A111" s="88" t="s">
        <v>89</v>
      </c>
      <c r="B111" s="88" t="s">
        <v>90</v>
      </c>
      <c r="C111" s="88" t="s">
        <v>91</v>
      </c>
      <c r="D111" s="88" t="s">
        <v>81</v>
      </c>
      <c r="E111" s="88" t="s">
        <v>64</v>
      </c>
      <c r="F111" s="88" t="s">
        <v>66</v>
      </c>
      <c r="G111" s="88" t="s">
        <v>82</v>
      </c>
      <c r="H111" s="88" t="s">
        <v>83</v>
      </c>
      <c r="I111" s="88" t="s">
        <v>182</v>
      </c>
      <c r="J111" s="43">
        <v>246.25</v>
      </c>
      <c r="K111" s="88" t="s">
        <v>184</v>
      </c>
      <c r="L111" s="88" t="s">
        <v>69</v>
      </c>
      <c r="M111" s="88" t="s">
        <v>192</v>
      </c>
      <c r="N111" s="88" t="s">
        <v>91</v>
      </c>
      <c r="O111" s="89">
        <v>43738</v>
      </c>
      <c r="P111" s="89">
        <v>43739</v>
      </c>
      <c r="Q111" s="88" t="s">
        <v>72</v>
      </c>
    </row>
    <row r="112" spans="1:17">
      <c r="A112" s="88" t="s">
        <v>89</v>
      </c>
      <c r="B112" s="88" t="s">
        <v>90</v>
      </c>
      <c r="C112" s="88" t="s">
        <v>91</v>
      </c>
      <c r="D112" s="88" t="s">
        <v>81</v>
      </c>
      <c r="E112" s="88" t="s">
        <v>64</v>
      </c>
      <c r="F112" s="88" t="s">
        <v>66</v>
      </c>
      <c r="G112" s="88" t="s">
        <v>82</v>
      </c>
      <c r="H112" s="88" t="s">
        <v>83</v>
      </c>
      <c r="I112" s="88" t="s">
        <v>182</v>
      </c>
      <c r="J112" s="43">
        <v>113.63</v>
      </c>
      <c r="K112" s="88" t="s">
        <v>116</v>
      </c>
      <c r="L112" s="88" t="s">
        <v>69</v>
      </c>
      <c r="M112" s="88" t="s">
        <v>193</v>
      </c>
      <c r="N112" s="88" t="s">
        <v>91</v>
      </c>
      <c r="O112" s="89">
        <v>43738</v>
      </c>
      <c r="P112" s="89">
        <v>43739</v>
      </c>
      <c r="Q112" s="88" t="s">
        <v>72</v>
      </c>
    </row>
    <row r="113" spans="1:17">
      <c r="A113" s="88" t="s">
        <v>89</v>
      </c>
      <c r="B113" s="88" t="s">
        <v>90</v>
      </c>
      <c r="C113" s="88" t="s">
        <v>91</v>
      </c>
      <c r="D113" s="88" t="s">
        <v>81</v>
      </c>
      <c r="E113" s="88" t="s">
        <v>64</v>
      </c>
      <c r="F113" s="88" t="s">
        <v>66</v>
      </c>
      <c r="G113" s="88" t="s">
        <v>82</v>
      </c>
      <c r="H113" s="88" t="s">
        <v>83</v>
      </c>
      <c r="I113" s="88" t="s">
        <v>182</v>
      </c>
      <c r="J113" s="43">
        <v>113.63</v>
      </c>
      <c r="K113" s="88" t="s">
        <v>116</v>
      </c>
      <c r="L113" s="88" t="s">
        <v>69</v>
      </c>
      <c r="M113" s="88" t="s">
        <v>194</v>
      </c>
      <c r="N113" s="88" t="s">
        <v>91</v>
      </c>
      <c r="O113" s="89">
        <v>43738</v>
      </c>
      <c r="P113" s="89">
        <v>43739</v>
      </c>
      <c r="Q113" s="88" t="s">
        <v>72</v>
      </c>
    </row>
    <row r="114" spans="1:17">
      <c r="A114" s="88" t="s">
        <v>89</v>
      </c>
      <c r="B114" s="88" t="s">
        <v>90</v>
      </c>
      <c r="C114" s="88" t="s">
        <v>91</v>
      </c>
      <c r="D114" s="88" t="s">
        <v>81</v>
      </c>
      <c r="E114" s="88" t="s">
        <v>64</v>
      </c>
      <c r="F114" s="88" t="s">
        <v>66</v>
      </c>
      <c r="G114" s="88" t="s">
        <v>82</v>
      </c>
      <c r="H114" s="88" t="s">
        <v>83</v>
      </c>
      <c r="I114" s="88" t="s">
        <v>182</v>
      </c>
      <c r="J114" s="43">
        <v>898.75</v>
      </c>
      <c r="K114" s="88" t="s">
        <v>195</v>
      </c>
      <c r="L114" s="88" t="s">
        <v>69</v>
      </c>
      <c r="M114" s="88" t="s">
        <v>196</v>
      </c>
      <c r="N114" s="88" t="s">
        <v>91</v>
      </c>
      <c r="O114" s="89">
        <v>43738</v>
      </c>
      <c r="P114" s="89">
        <v>43739</v>
      </c>
      <c r="Q114" s="88" t="s">
        <v>72</v>
      </c>
    </row>
    <row r="115" spans="1:17">
      <c r="A115" s="88" t="s">
        <v>89</v>
      </c>
      <c r="B115" s="88" t="s">
        <v>90</v>
      </c>
      <c r="C115" s="88" t="s">
        <v>91</v>
      </c>
      <c r="D115" s="88" t="s">
        <v>81</v>
      </c>
      <c r="E115" s="88" t="s">
        <v>64</v>
      </c>
      <c r="F115" s="88" t="s">
        <v>66</v>
      </c>
      <c r="G115" s="88" t="s">
        <v>82</v>
      </c>
      <c r="H115" s="88" t="s">
        <v>83</v>
      </c>
      <c r="I115" s="88" t="s">
        <v>182</v>
      </c>
      <c r="J115" s="43">
        <v>113.63</v>
      </c>
      <c r="K115" s="88" t="s">
        <v>116</v>
      </c>
      <c r="L115" s="88" t="s">
        <v>69</v>
      </c>
      <c r="M115" s="88" t="s">
        <v>197</v>
      </c>
      <c r="N115" s="88" t="s">
        <v>91</v>
      </c>
      <c r="O115" s="89">
        <v>43738</v>
      </c>
      <c r="P115" s="89">
        <v>43739</v>
      </c>
      <c r="Q115" s="88" t="s">
        <v>72</v>
      </c>
    </row>
    <row r="116" spans="1:17">
      <c r="A116" s="88" t="s">
        <v>89</v>
      </c>
      <c r="B116" s="88" t="s">
        <v>90</v>
      </c>
      <c r="C116" s="88" t="s">
        <v>91</v>
      </c>
      <c r="D116" s="88" t="s">
        <v>81</v>
      </c>
      <c r="E116" s="88" t="s">
        <v>64</v>
      </c>
      <c r="F116" s="88" t="s">
        <v>66</v>
      </c>
      <c r="G116" s="88" t="s">
        <v>82</v>
      </c>
      <c r="H116" s="88" t="s">
        <v>83</v>
      </c>
      <c r="I116" s="88" t="s">
        <v>182</v>
      </c>
      <c r="J116" s="43">
        <v>113.63</v>
      </c>
      <c r="K116" s="88" t="s">
        <v>116</v>
      </c>
      <c r="L116" s="88" t="s">
        <v>69</v>
      </c>
      <c r="M116" s="88" t="s">
        <v>198</v>
      </c>
      <c r="N116" s="88" t="s">
        <v>91</v>
      </c>
      <c r="O116" s="89">
        <v>43738</v>
      </c>
      <c r="P116" s="89">
        <v>43739</v>
      </c>
      <c r="Q116" s="88" t="s">
        <v>72</v>
      </c>
    </row>
    <row r="117" spans="1:17">
      <c r="A117" s="88" t="s">
        <v>89</v>
      </c>
      <c r="B117" s="88" t="s">
        <v>90</v>
      </c>
      <c r="C117" s="88" t="s">
        <v>91</v>
      </c>
      <c r="D117" s="88" t="s">
        <v>81</v>
      </c>
      <c r="E117" s="88" t="s">
        <v>64</v>
      </c>
      <c r="F117" s="88" t="s">
        <v>66</v>
      </c>
      <c r="G117" s="88" t="s">
        <v>82</v>
      </c>
      <c r="H117" s="88" t="s">
        <v>83</v>
      </c>
      <c r="I117" s="88" t="s">
        <v>182</v>
      </c>
      <c r="J117" s="43">
        <v>113.63</v>
      </c>
      <c r="K117" s="88" t="s">
        <v>116</v>
      </c>
      <c r="L117" s="88" t="s">
        <v>69</v>
      </c>
      <c r="M117" s="88" t="s">
        <v>199</v>
      </c>
      <c r="N117" s="88" t="s">
        <v>91</v>
      </c>
      <c r="O117" s="89">
        <v>43738</v>
      </c>
      <c r="P117" s="89">
        <v>43739</v>
      </c>
      <c r="Q117" s="88" t="s">
        <v>72</v>
      </c>
    </row>
    <row r="118" spans="1:17">
      <c r="A118" s="88" t="s">
        <v>89</v>
      </c>
      <c r="B118" s="88" t="s">
        <v>90</v>
      </c>
      <c r="C118" s="88" t="s">
        <v>91</v>
      </c>
      <c r="D118" s="88" t="s">
        <v>81</v>
      </c>
      <c r="E118" s="88" t="s">
        <v>64</v>
      </c>
      <c r="F118" s="88" t="s">
        <v>66</v>
      </c>
      <c r="G118" s="88" t="s">
        <v>82</v>
      </c>
      <c r="H118" s="88" t="s">
        <v>83</v>
      </c>
      <c r="I118" s="88" t="s">
        <v>182</v>
      </c>
      <c r="J118" s="43">
        <v>39.78</v>
      </c>
      <c r="K118" s="88" t="s">
        <v>200</v>
      </c>
      <c r="L118" s="88" t="s">
        <v>69</v>
      </c>
      <c r="M118" s="88" t="s">
        <v>201</v>
      </c>
      <c r="N118" s="88" t="s">
        <v>91</v>
      </c>
      <c r="O118" s="89">
        <v>43738</v>
      </c>
      <c r="P118" s="89">
        <v>43739</v>
      </c>
      <c r="Q118" s="88" t="s">
        <v>72</v>
      </c>
    </row>
    <row r="119" spans="1:17">
      <c r="A119" s="88" t="s">
        <v>89</v>
      </c>
      <c r="B119" s="88" t="s">
        <v>90</v>
      </c>
      <c r="C119" s="88" t="s">
        <v>91</v>
      </c>
      <c r="D119" s="88" t="s">
        <v>81</v>
      </c>
      <c r="E119" s="88" t="s">
        <v>64</v>
      </c>
      <c r="F119" s="88" t="s">
        <v>66</v>
      </c>
      <c r="G119" s="88" t="s">
        <v>82</v>
      </c>
      <c r="H119" s="88" t="s">
        <v>83</v>
      </c>
      <c r="I119" s="88" t="s">
        <v>182</v>
      </c>
      <c r="J119" s="43">
        <v>2920.52</v>
      </c>
      <c r="K119" s="88" t="s">
        <v>202</v>
      </c>
      <c r="L119" s="88" t="s">
        <v>69</v>
      </c>
      <c r="M119" s="88" t="s">
        <v>203</v>
      </c>
      <c r="N119" s="88" t="s">
        <v>91</v>
      </c>
      <c r="O119" s="89">
        <v>43738</v>
      </c>
      <c r="P119" s="89">
        <v>43739</v>
      </c>
      <c r="Q119" s="88" t="s">
        <v>72</v>
      </c>
    </row>
    <row r="120" spans="1:17" ht="13.5" thickBot="1">
      <c r="A120" s="88"/>
      <c r="B120" s="88"/>
      <c r="C120" s="88"/>
      <c r="D120" s="88"/>
      <c r="E120" s="88"/>
      <c r="F120" s="88"/>
      <c r="G120" s="88"/>
      <c r="H120" s="88"/>
      <c r="I120" s="88"/>
      <c r="J120" s="90">
        <f>SUM(J103:J119)</f>
        <v>9111.5300000000007</v>
      </c>
      <c r="K120" s="88"/>
      <c r="L120" s="88"/>
      <c r="M120" s="88"/>
      <c r="N120" s="88"/>
      <c r="O120" s="89"/>
      <c r="P120" s="89"/>
      <c r="Q120" s="88"/>
    </row>
    <row r="121" spans="1:17" ht="13.5" thickTop="1">
      <c r="A121" s="88"/>
      <c r="B121" s="88"/>
      <c r="C121" s="88"/>
      <c r="D121" s="88"/>
      <c r="E121" s="88"/>
      <c r="F121" s="88"/>
      <c r="G121" s="88"/>
      <c r="H121" s="88"/>
      <c r="I121" s="88"/>
      <c r="K121" s="88"/>
      <c r="L121" s="88"/>
      <c r="M121" s="88"/>
      <c r="N121" s="88"/>
      <c r="O121" s="89"/>
      <c r="P121" s="89"/>
      <c r="Q121" s="88"/>
    </row>
    <row r="122" spans="1:17">
      <c r="A122" s="88"/>
      <c r="B122" s="88"/>
      <c r="C122" s="88"/>
      <c r="D122" s="88"/>
      <c r="E122" s="88"/>
      <c r="F122" s="88"/>
      <c r="G122" s="88"/>
      <c r="H122" s="88"/>
      <c r="I122" s="88"/>
      <c r="K122" s="88"/>
      <c r="L122" s="88"/>
      <c r="M122" s="88"/>
      <c r="N122" s="88"/>
      <c r="O122" s="89"/>
      <c r="P122" s="89"/>
      <c r="Q122" s="88"/>
    </row>
    <row r="123" spans="1:17">
      <c r="A123" s="88" t="s">
        <v>137</v>
      </c>
      <c r="B123" s="88" t="s">
        <v>79</v>
      </c>
      <c r="C123" s="88" t="s">
        <v>138</v>
      </c>
      <c r="D123" s="88" t="s">
        <v>81</v>
      </c>
      <c r="E123" s="88" t="s">
        <v>64</v>
      </c>
      <c r="F123" s="88" t="s">
        <v>66</v>
      </c>
      <c r="G123" s="88" t="s">
        <v>82</v>
      </c>
      <c r="H123" s="88" t="s">
        <v>83</v>
      </c>
      <c r="I123" s="88" t="s">
        <v>182</v>
      </c>
      <c r="J123" s="43">
        <v>-450</v>
      </c>
      <c r="K123" s="88" t="s">
        <v>139</v>
      </c>
      <c r="L123" s="88" t="s">
        <v>69</v>
      </c>
      <c r="M123" s="88" t="s">
        <v>204</v>
      </c>
      <c r="N123" s="88" t="s">
        <v>69</v>
      </c>
      <c r="O123" s="89">
        <v>43830</v>
      </c>
      <c r="P123" s="89">
        <v>43841</v>
      </c>
      <c r="Q123" s="88" t="s">
        <v>72</v>
      </c>
    </row>
    <row r="124" spans="1:17">
      <c r="A124" s="88" t="s">
        <v>137</v>
      </c>
      <c r="B124" s="88" t="s">
        <v>79</v>
      </c>
      <c r="C124" s="88" t="s">
        <v>138</v>
      </c>
      <c r="D124" s="88" t="s">
        <v>81</v>
      </c>
      <c r="E124" s="88" t="s">
        <v>64</v>
      </c>
      <c r="F124" s="88" t="s">
        <v>66</v>
      </c>
      <c r="G124" s="88" t="s">
        <v>82</v>
      </c>
      <c r="H124" s="88" t="s">
        <v>83</v>
      </c>
      <c r="I124" s="88" t="s">
        <v>182</v>
      </c>
      <c r="J124" s="43">
        <v>-246.25</v>
      </c>
      <c r="K124" s="88" t="s">
        <v>139</v>
      </c>
      <c r="L124" s="88" t="s">
        <v>69</v>
      </c>
      <c r="M124" s="88" t="s">
        <v>205</v>
      </c>
      <c r="N124" s="88" t="s">
        <v>69</v>
      </c>
      <c r="O124" s="89">
        <v>43830</v>
      </c>
      <c r="P124" s="89">
        <v>43841</v>
      </c>
      <c r="Q124" s="88" t="s">
        <v>72</v>
      </c>
    </row>
    <row r="125" spans="1:17">
      <c r="A125" s="88" t="s">
        <v>137</v>
      </c>
      <c r="B125" s="88" t="s">
        <v>79</v>
      </c>
      <c r="C125" s="88" t="s">
        <v>138</v>
      </c>
      <c r="D125" s="88" t="s">
        <v>81</v>
      </c>
      <c r="E125" s="88" t="s">
        <v>64</v>
      </c>
      <c r="F125" s="88" t="s">
        <v>66</v>
      </c>
      <c r="G125" s="88" t="s">
        <v>82</v>
      </c>
      <c r="H125" s="88" t="s">
        <v>83</v>
      </c>
      <c r="I125" s="88" t="s">
        <v>182</v>
      </c>
      <c r="J125" s="43">
        <v>-113.63</v>
      </c>
      <c r="K125" s="88" t="s">
        <v>139</v>
      </c>
      <c r="L125" s="88" t="s">
        <v>69</v>
      </c>
      <c r="M125" s="88" t="s">
        <v>206</v>
      </c>
      <c r="N125" s="88" t="s">
        <v>69</v>
      </c>
      <c r="O125" s="89">
        <v>43830</v>
      </c>
      <c r="P125" s="89">
        <v>43841</v>
      </c>
      <c r="Q125" s="88" t="s">
        <v>72</v>
      </c>
    </row>
    <row r="126" spans="1:17">
      <c r="A126" s="88" t="s">
        <v>137</v>
      </c>
      <c r="B126" s="88" t="s">
        <v>79</v>
      </c>
      <c r="C126" s="88" t="s">
        <v>138</v>
      </c>
      <c r="D126" s="88" t="s">
        <v>81</v>
      </c>
      <c r="E126" s="88" t="s">
        <v>64</v>
      </c>
      <c r="F126" s="88" t="s">
        <v>66</v>
      </c>
      <c r="G126" s="88" t="s">
        <v>82</v>
      </c>
      <c r="H126" s="88" t="s">
        <v>83</v>
      </c>
      <c r="I126" s="88" t="s">
        <v>182</v>
      </c>
      <c r="J126" s="43">
        <v>-898.75</v>
      </c>
      <c r="K126" s="88" t="s">
        <v>139</v>
      </c>
      <c r="L126" s="88" t="s">
        <v>69</v>
      </c>
      <c r="M126" s="88" t="s">
        <v>207</v>
      </c>
      <c r="N126" s="88" t="s">
        <v>69</v>
      </c>
      <c r="O126" s="89">
        <v>43830</v>
      </c>
      <c r="P126" s="89">
        <v>43841</v>
      </c>
      <c r="Q126" s="88" t="s">
        <v>72</v>
      </c>
    </row>
    <row r="127" spans="1:17">
      <c r="A127" s="88" t="s">
        <v>137</v>
      </c>
      <c r="B127" s="88" t="s">
        <v>79</v>
      </c>
      <c r="C127" s="88" t="s">
        <v>138</v>
      </c>
      <c r="D127" s="88" t="s">
        <v>81</v>
      </c>
      <c r="E127" s="88" t="s">
        <v>64</v>
      </c>
      <c r="F127" s="88" t="s">
        <v>66</v>
      </c>
      <c r="G127" s="88" t="s">
        <v>82</v>
      </c>
      <c r="H127" s="88" t="s">
        <v>83</v>
      </c>
      <c r="I127" s="88" t="s">
        <v>182</v>
      </c>
      <c r="J127" s="43">
        <v>-1487.51</v>
      </c>
      <c r="K127" s="88" t="s">
        <v>139</v>
      </c>
      <c r="L127" s="88" t="s">
        <v>69</v>
      </c>
      <c r="M127" s="88" t="s">
        <v>208</v>
      </c>
      <c r="N127" s="88" t="s">
        <v>69</v>
      </c>
      <c r="O127" s="89">
        <v>43830</v>
      </c>
      <c r="P127" s="89">
        <v>43841</v>
      </c>
      <c r="Q127" s="88" t="s">
        <v>72</v>
      </c>
    </row>
    <row r="128" spans="1:17">
      <c r="A128" s="88" t="s">
        <v>137</v>
      </c>
      <c r="B128" s="88" t="s">
        <v>79</v>
      </c>
      <c r="C128" s="88" t="s">
        <v>138</v>
      </c>
      <c r="D128" s="88" t="s">
        <v>81</v>
      </c>
      <c r="E128" s="88" t="s">
        <v>64</v>
      </c>
      <c r="F128" s="88" t="s">
        <v>66</v>
      </c>
      <c r="G128" s="88" t="s">
        <v>82</v>
      </c>
      <c r="H128" s="88" t="s">
        <v>83</v>
      </c>
      <c r="I128" s="88" t="s">
        <v>182</v>
      </c>
      <c r="J128" s="43">
        <v>-2920.52</v>
      </c>
      <c r="K128" s="88" t="s">
        <v>139</v>
      </c>
      <c r="L128" s="88" t="s">
        <v>69</v>
      </c>
      <c r="M128" s="88" t="s">
        <v>209</v>
      </c>
      <c r="N128" s="88" t="s">
        <v>69</v>
      </c>
      <c r="O128" s="89">
        <v>43830</v>
      </c>
      <c r="P128" s="89">
        <v>43841</v>
      </c>
      <c r="Q128" s="88" t="s">
        <v>72</v>
      </c>
    </row>
    <row r="129" spans="1:17">
      <c r="A129" s="88" t="s">
        <v>137</v>
      </c>
      <c r="B129" s="88" t="s">
        <v>79</v>
      </c>
      <c r="C129" s="88" t="s">
        <v>138</v>
      </c>
      <c r="D129" s="88" t="s">
        <v>81</v>
      </c>
      <c r="E129" s="88" t="s">
        <v>64</v>
      </c>
      <c r="F129" s="88" t="s">
        <v>66</v>
      </c>
      <c r="G129" s="88" t="s">
        <v>82</v>
      </c>
      <c r="H129" s="88" t="s">
        <v>83</v>
      </c>
      <c r="I129" s="88" t="s">
        <v>182</v>
      </c>
      <c r="J129" s="43">
        <v>-113.63</v>
      </c>
      <c r="K129" s="88" t="s">
        <v>139</v>
      </c>
      <c r="L129" s="88" t="s">
        <v>69</v>
      </c>
      <c r="M129" s="88" t="s">
        <v>210</v>
      </c>
      <c r="N129" s="88" t="s">
        <v>69</v>
      </c>
      <c r="O129" s="89">
        <v>43830</v>
      </c>
      <c r="P129" s="89">
        <v>43841</v>
      </c>
      <c r="Q129" s="88" t="s">
        <v>72</v>
      </c>
    </row>
    <row r="130" spans="1:17">
      <c r="A130" s="88" t="s">
        <v>137</v>
      </c>
      <c r="B130" s="88" t="s">
        <v>79</v>
      </c>
      <c r="C130" s="88" t="s">
        <v>138</v>
      </c>
      <c r="D130" s="88" t="s">
        <v>81</v>
      </c>
      <c r="E130" s="88" t="s">
        <v>64</v>
      </c>
      <c r="F130" s="88" t="s">
        <v>66</v>
      </c>
      <c r="G130" s="88" t="s">
        <v>82</v>
      </c>
      <c r="H130" s="88" t="s">
        <v>83</v>
      </c>
      <c r="I130" s="88" t="s">
        <v>182</v>
      </c>
      <c r="J130" s="43">
        <v>-171.46</v>
      </c>
      <c r="K130" s="88" t="s">
        <v>139</v>
      </c>
      <c r="L130" s="88" t="s">
        <v>69</v>
      </c>
      <c r="M130" s="88" t="s">
        <v>211</v>
      </c>
      <c r="N130" s="88" t="s">
        <v>69</v>
      </c>
      <c r="O130" s="89">
        <v>43830</v>
      </c>
      <c r="P130" s="89">
        <v>43841</v>
      </c>
      <c r="Q130" s="88" t="s">
        <v>72</v>
      </c>
    </row>
    <row r="131" spans="1:17">
      <c r="A131" s="88" t="s">
        <v>137</v>
      </c>
      <c r="B131" s="88" t="s">
        <v>79</v>
      </c>
      <c r="C131" s="88" t="s">
        <v>212</v>
      </c>
      <c r="D131" s="88" t="s">
        <v>81</v>
      </c>
      <c r="E131" s="88" t="s">
        <v>64</v>
      </c>
      <c r="F131" s="88" t="s">
        <v>66</v>
      </c>
      <c r="G131" s="88" t="s">
        <v>82</v>
      </c>
      <c r="H131" s="88" t="s">
        <v>83</v>
      </c>
      <c r="I131" s="88" t="s">
        <v>182</v>
      </c>
      <c r="J131" s="43">
        <v>-1785.04</v>
      </c>
      <c r="K131" s="88" t="s">
        <v>139</v>
      </c>
      <c r="L131" s="88" t="s">
        <v>69</v>
      </c>
      <c r="M131" s="88" t="s">
        <v>213</v>
      </c>
      <c r="N131" s="88" t="s">
        <v>69</v>
      </c>
      <c r="O131" s="89">
        <v>43830</v>
      </c>
      <c r="P131" s="89">
        <v>43841</v>
      </c>
      <c r="Q131" s="88" t="s">
        <v>72</v>
      </c>
    </row>
    <row r="132" spans="1:17">
      <c r="A132" s="88" t="s">
        <v>137</v>
      </c>
      <c r="B132" s="88" t="s">
        <v>79</v>
      </c>
      <c r="C132" s="88" t="s">
        <v>138</v>
      </c>
      <c r="D132" s="88" t="s">
        <v>81</v>
      </c>
      <c r="E132" s="88" t="s">
        <v>64</v>
      </c>
      <c r="F132" s="88" t="s">
        <v>66</v>
      </c>
      <c r="G132" s="88" t="s">
        <v>82</v>
      </c>
      <c r="H132" s="88" t="s">
        <v>83</v>
      </c>
      <c r="I132" s="88" t="s">
        <v>182</v>
      </c>
      <c r="J132" s="43">
        <v>-113.63</v>
      </c>
      <c r="K132" s="88" t="s">
        <v>139</v>
      </c>
      <c r="L132" s="88" t="s">
        <v>69</v>
      </c>
      <c r="M132" s="88" t="s">
        <v>214</v>
      </c>
      <c r="N132" s="88" t="s">
        <v>69</v>
      </c>
      <c r="O132" s="89">
        <v>43830</v>
      </c>
      <c r="P132" s="89">
        <v>43841</v>
      </c>
      <c r="Q132" s="88" t="s">
        <v>72</v>
      </c>
    </row>
    <row r="133" spans="1:17">
      <c r="A133" s="88" t="s">
        <v>137</v>
      </c>
      <c r="B133" s="88" t="s">
        <v>79</v>
      </c>
      <c r="C133" s="88" t="s">
        <v>138</v>
      </c>
      <c r="D133" s="88" t="s">
        <v>81</v>
      </c>
      <c r="E133" s="88" t="s">
        <v>64</v>
      </c>
      <c r="F133" s="88" t="s">
        <v>66</v>
      </c>
      <c r="G133" s="88" t="s">
        <v>82</v>
      </c>
      <c r="H133" s="88" t="s">
        <v>83</v>
      </c>
      <c r="I133" s="88" t="s">
        <v>182</v>
      </c>
      <c r="J133" s="43">
        <v>-113.63</v>
      </c>
      <c r="K133" s="88" t="s">
        <v>139</v>
      </c>
      <c r="L133" s="88" t="s">
        <v>69</v>
      </c>
      <c r="M133" s="88" t="s">
        <v>215</v>
      </c>
      <c r="N133" s="88" t="s">
        <v>69</v>
      </c>
      <c r="O133" s="89">
        <v>43830</v>
      </c>
      <c r="P133" s="89">
        <v>43841</v>
      </c>
      <c r="Q133" s="88" t="s">
        <v>72</v>
      </c>
    </row>
    <row r="134" spans="1:17">
      <c r="A134" s="88" t="s">
        <v>137</v>
      </c>
      <c r="B134" s="88" t="s">
        <v>79</v>
      </c>
      <c r="C134" s="88" t="s">
        <v>212</v>
      </c>
      <c r="D134" s="88" t="s">
        <v>81</v>
      </c>
      <c r="E134" s="88" t="s">
        <v>64</v>
      </c>
      <c r="F134" s="88" t="s">
        <v>66</v>
      </c>
      <c r="G134" s="88" t="s">
        <v>82</v>
      </c>
      <c r="H134" s="88" t="s">
        <v>83</v>
      </c>
      <c r="I134" s="88" t="s">
        <v>182</v>
      </c>
      <c r="J134" s="43">
        <v>-113.63</v>
      </c>
      <c r="K134" s="88" t="s">
        <v>139</v>
      </c>
      <c r="L134" s="88" t="s">
        <v>69</v>
      </c>
      <c r="M134" s="88" t="s">
        <v>216</v>
      </c>
      <c r="N134" s="88" t="s">
        <v>69</v>
      </c>
      <c r="O134" s="89">
        <v>43830</v>
      </c>
      <c r="P134" s="89">
        <v>43841</v>
      </c>
      <c r="Q134" s="88" t="s">
        <v>72</v>
      </c>
    </row>
    <row r="135" spans="1:17">
      <c r="A135" s="88" t="s">
        <v>137</v>
      </c>
      <c r="B135" s="88" t="s">
        <v>79</v>
      </c>
      <c r="C135" s="88" t="s">
        <v>138</v>
      </c>
      <c r="D135" s="88" t="s">
        <v>81</v>
      </c>
      <c r="E135" s="88" t="s">
        <v>64</v>
      </c>
      <c r="F135" s="88" t="s">
        <v>66</v>
      </c>
      <c r="G135" s="88" t="s">
        <v>82</v>
      </c>
      <c r="H135" s="88" t="s">
        <v>83</v>
      </c>
      <c r="I135" s="88" t="s">
        <v>182</v>
      </c>
      <c r="J135" s="43">
        <v>-113.63</v>
      </c>
      <c r="K135" s="88" t="s">
        <v>139</v>
      </c>
      <c r="L135" s="88" t="s">
        <v>69</v>
      </c>
      <c r="M135" s="88" t="s">
        <v>217</v>
      </c>
      <c r="N135" s="88" t="s">
        <v>69</v>
      </c>
      <c r="O135" s="89">
        <v>43830</v>
      </c>
      <c r="P135" s="89">
        <v>43841</v>
      </c>
      <c r="Q135" s="88" t="s">
        <v>72</v>
      </c>
    </row>
    <row r="136" spans="1:17">
      <c r="A136" s="88" t="s">
        <v>137</v>
      </c>
      <c r="B136" s="88" t="s">
        <v>79</v>
      </c>
      <c r="C136" s="88" t="s">
        <v>138</v>
      </c>
      <c r="D136" s="88" t="s">
        <v>81</v>
      </c>
      <c r="E136" s="88" t="s">
        <v>64</v>
      </c>
      <c r="F136" s="88" t="s">
        <v>66</v>
      </c>
      <c r="G136" s="88" t="s">
        <v>82</v>
      </c>
      <c r="H136" s="88" t="s">
        <v>83</v>
      </c>
      <c r="I136" s="88" t="s">
        <v>182</v>
      </c>
      <c r="J136" s="43">
        <v>-39.78</v>
      </c>
      <c r="K136" s="88" t="s">
        <v>139</v>
      </c>
      <c r="L136" s="88" t="s">
        <v>69</v>
      </c>
      <c r="M136" s="88" t="s">
        <v>218</v>
      </c>
      <c r="N136" s="88" t="s">
        <v>69</v>
      </c>
      <c r="O136" s="89">
        <v>43830</v>
      </c>
      <c r="P136" s="89">
        <v>43841</v>
      </c>
      <c r="Q136" s="88" t="s">
        <v>72</v>
      </c>
    </row>
    <row r="137" spans="1:17">
      <c r="A137" s="88" t="s">
        <v>137</v>
      </c>
      <c r="B137" s="88" t="s">
        <v>79</v>
      </c>
      <c r="C137" s="88" t="s">
        <v>138</v>
      </c>
      <c r="D137" s="88" t="s">
        <v>81</v>
      </c>
      <c r="E137" s="88" t="s">
        <v>64</v>
      </c>
      <c r="F137" s="88" t="s">
        <v>66</v>
      </c>
      <c r="G137" s="88" t="s">
        <v>82</v>
      </c>
      <c r="H137" s="88" t="s">
        <v>83</v>
      </c>
      <c r="I137" s="88" t="s">
        <v>182</v>
      </c>
      <c r="J137" s="43">
        <v>-203.18</v>
      </c>
      <c r="K137" s="88" t="s">
        <v>139</v>
      </c>
      <c r="L137" s="88" t="s">
        <v>69</v>
      </c>
      <c r="M137" s="88" t="s">
        <v>219</v>
      </c>
      <c r="N137" s="88" t="s">
        <v>69</v>
      </c>
      <c r="O137" s="89">
        <v>43830</v>
      </c>
      <c r="P137" s="89">
        <v>43841</v>
      </c>
      <c r="Q137" s="88" t="s">
        <v>72</v>
      </c>
    </row>
    <row r="138" spans="1:17">
      <c r="A138" s="88" t="s">
        <v>137</v>
      </c>
      <c r="B138" s="88" t="s">
        <v>79</v>
      </c>
      <c r="C138" s="88" t="s">
        <v>138</v>
      </c>
      <c r="D138" s="88" t="s">
        <v>81</v>
      </c>
      <c r="E138" s="88" t="s">
        <v>64</v>
      </c>
      <c r="F138" s="88" t="s">
        <v>66</v>
      </c>
      <c r="G138" s="88" t="s">
        <v>82</v>
      </c>
      <c r="H138" s="88" t="s">
        <v>83</v>
      </c>
      <c r="I138" s="88" t="s">
        <v>182</v>
      </c>
      <c r="J138" s="43">
        <v>-113.63</v>
      </c>
      <c r="K138" s="88" t="s">
        <v>139</v>
      </c>
      <c r="L138" s="88" t="s">
        <v>69</v>
      </c>
      <c r="M138" s="88" t="s">
        <v>220</v>
      </c>
      <c r="N138" s="88" t="s">
        <v>69</v>
      </c>
      <c r="O138" s="89">
        <v>43830</v>
      </c>
      <c r="P138" s="89">
        <v>43841</v>
      </c>
      <c r="Q138" s="88" t="s">
        <v>72</v>
      </c>
    </row>
    <row r="139" spans="1:17">
      <c r="A139" s="88" t="s">
        <v>137</v>
      </c>
      <c r="B139" s="88" t="s">
        <v>79</v>
      </c>
      <c r="C139" s="88" t="s">
        <v>138</v>
      </c>
      <c r="D139" s="88" t="s">
        <v>81</v>
      </c>
      <c r="E139" s="88" t="s">
        <v>64</v>
      </c>
      <c r="F139" s="88" t="s">
        <v>66</v>
      </c>
      <c r="G139" s="88" t="s">
        <v>82</v>
      </c>
      <c r="H139" s="88" t="s">
        <v>83</v>
      </c>
      <c r="I139" s="88" t="s">
        <v>182</v>
      </c>
      <c r="J139" s="43">
        <v>-113.63</v>
      </c>
      <c r="K139" s="88" t="s">
        <v>139</v>
      </c>
      <c r="L139" s="88" t="s">
        <v>69</v>
      </c>
      <c r="M139" s="88" t="s">
        <v>221</v>
      </c>
      <c r="N139" s="88" t="s">
        <v>69</v>
      </c>
      <c r="O139" s="89">
        <v>43830</v>
      </c>
      <c r="P139" s="89">
        <v>43841</v>
      </c>
      <c r="Q139" s="88" t="s">
        <v>72</v>
      </c>
    </row>
    <row r="140" spans="1:17" ht="13.5" thickBot="1">
      <c r="J140" s="90">
        <f>SUM(J123:J139)</f>
        <v>-9111.529999999997</v>
      </c>
    </row>
    <row r="141" spans="1:17" ht="13.5" thickTop="1"/>
    <row r="144" spans="1:17" ht="15">
      <c r="A144" s="85" t="s">
        <v>46</v>
      </c>
      <c r="B144" s="85" t="s">
        <v>47</v>
      </c>
      <c r="C144" s="85" t="s">
        <v>48</v>
      </c>
      <c r="D144" s="85" t="s">
        <v>49</v>
      </c>
      <c r="E144" s="85" t="s">
        <v>50</v>
      </c>
      <c r="F144" s="85" t="s">
        <v>51</v>
      </c>
      <c r="G144" s="85" t="s">
        <v>52</v>
      </c>
      <c r="H144" s="85" t="s">
        <v>53</v>
      </c>
      <c r="I144" s="85" t="s">
        <v>54</v>
      </c>
      <c r="J144" s="86" t="s">
        <v>55</v>
      </c>
      <c r="K144" s="85" t="s">
        <v>56</v>
      </c>
      <c r="L144" s="85" t="s">
        <v>57</v>
      </c>
      <c r="M144" s="85" t="s">
        <v>58</v>
      </c>
      <c r="N144" s="85" t="s">
        <v>59</v>
      </c>
      <c r="O144" s="87" t="s">
        <v>60</v>
      </c>
      <c r="P144" s="87" t="s">
        <v>61</v>
      </c>
      <c r="Q144" s="85" t="s">
        <v>62</v>
      </c>
    </row>
    <row r="145" spans="1:17">
      <c r="A145" s="88" t="s">
        <v>78</v>
      </c>
      <c r="B145" s="88" t="s">
        <v>79</v>
      </c>
      <c r="C145" s="88" t="s">
        <v>88</v>
      </c>
      <c r="D145" s="88" t="s">
        <v>81</v>
      </c>
      <c r="E145" s="88" t="s">
        <v>64</v>
      </c>
      <c r="F145" s="88" t="s">
        <v>66</v>
      </c>
      <c r="G145" s="88" t="s">
        <v>82</v>
      </c>
      <c r="H145" s="88" t="s">
        <v>83</v>
      </c>
      <c r="I145" s="88" t="s">
        <v>222</v>
      </c>
      <c r="J145" s="43">
        <v>2508.11</v>
      </c>
      <c r="K145" s="88" t="s">
        <v>85</v>
      </c>
      <c r="L145" s="88" t="s">
        <v>69</v>
      </c>
      <c r="M145" s="88" t="s">
        <v>86</v>
      </c>
      <c r="N145" s="88" t="s">
        <v>87</v>
      </c>
      <c r="O145" s="89">
        <v>43738</v>
      </c>
      <c r="P145" s="89">
        <v>43741</v>
      </c>
      <c r="Q145" s="88" t="s">
        <v>72</v>
      </c>
    </row>
    <row r="146" spans="1:17">
      <c r="A146" s="88" t="s">
        <v>89</v>
      </c>
      <c r="B146" s="88" t="s">
        <v>90</v>
      </c>
      <c r="C146" s="88" t="s">
        <v>91</v>
      </c>
      <c r="D146" s="88" t="s">
        <v>81</v>
      </c>
      <c r="E146" s="88" t="s">
        <v>64</v>
      </c>
      <c r="F146" s="88" t="s">
        <v>66</v>
      </c>
      <c r="G146" s="88" t="s">
        <v>82</v>
      </c>
      <c r="H146" s="88" t="s">
        <v>83</v>
      </c>
      <c r="I146" s="88" t="s">
        <v>222</v>
      </c>
      <c r="J146" s="43">
        <v>204.59</v>
      </c>
      <c r="K146" s="88" t="s">
        <v>223</v>
      </c>
      <c r="L146" s="88" t="s">
        <v>69</v>
      </c>
      <c r="M146" s="88" t="s">
        <v>224</v>
      </c>
      <c r="N146" s="88" t="s">
        <v>91</v>
      </c>
      <c r="O146" s="89">
        <v>43738</v>
      </c>
      <c r="P146" s="89">
        <v>43739</v>
      </c>
      <c r="Q146" s="88" t="s">
        <v>72</v>
      </c>
    </row>
    <row r="147" spans="1:17">
      <c r="A147" s="88" t="s">
        <v>89</v>
      </c>
      <c r="B147" s="88" t="s">
        <v>90</v>
      </c>
      <c r="C147" s="88" t="s">
        <v>225</v>
      </c>
      <c r="D147" s="88" t="s">
        <v>81</v>
      </c>
      <c r="E147" s="88" t="s">
        <v>64</v>
      </c>
      <c r="F147" s="88" t="s">
        <v>66</v>
      </c>
      <c r="G147" s="88" t="s">
        <v>82</v>
      </c>
      <c r="H147" s="88" t="s">
        <v>83</v>
      </c>
      <c r="I147" s="88" t="s">
        <v>222</v>
      </c>
      <c r="J147" s="43">
        <v>481.39</v>
      </c>
      <c r="K147" s="88" t="s">
        <v>226</v>
      </c>
      <c r="L147" s="88" t="s">
        <v>69</v>
      </c>
      <c r="M147" s="88" t="s">
        <v>227</v>
      </c>
      <c r="N147" s="88" t="s">
        <v>225</v>
      </c>
      <c r="O147" s="89">
        <v>43769</v>
      </c>
      <c r="P147" s="89">
        <v>43760</v>
      </c>
      <c r="Q147" s="88" t="s">
        <v>72</v>
      </c>
    </row>
    <row r="148" spans="1:17">
      <c r="A148" s="88" t="s">
        <v>89</v>
      </c>
      <c r="B148" s="88" t="s">
        <v>90</v>
      </c>
      <c r="C148" s="88" t="s">
        <v>91</v>
      </c>
      <c r="D148" s="88" t="s">
        <v>81</v>
      </c>
      <c r="E148" s="88" t="s">
        <v>64</v>
      </c>
      <c r="F148" s="88" t="s">
        <v>66</v>
      </c>
      <c r="G148" s="88" t="s">
        <v>82</v>
      </c>
      <c r="H148" s="88" t="s">
        <v>83</v>
      </c>
      <c r="I148" s="88" t="s">
        <v>222</v>
      </c>
      <c r="J148" s="43">
        <v>417.29</v>
      </c>
      <c r="K148" s="88" t="s">
        <v>228</v>
      </c>
      <c r="L148" s="88" t="s">
        <v>69</v>
      </c>
      <c r="M148" s="88" t="s">
        <v>229</v>
      </c>
      <c r="N148" s="88" t="s">
        <v>91</v>
      </c>
      <c r="O148" s="89">
        <v>43738</v>
      </c>
      <c r="P148" s="89">
        <v>43739</v>
      </c>
      <c r="Q148" s="88" t="s">
        <v>72</v>
      </c>
    </row>
    <row r="149" spans="1:17">
      <c r="A149" s="88" t="s">
        <v>89</v>
      </c>
      <c r="B149" s="88" t="s">
        <v>90</v>
      </c>
      <c r="C149" s="88" t="s">
        <v>91</v>
      </c>
      <c r="D149" s="88" t="s">
        <v>81</v>
      </c>
      <c r="E149" s="88" t="s">
        <v>64</v>
      </c>
      <c r="F149" s="88" t="s">
        <v>66</v>
      </c>
      <c r="G149" s="88" t="s">
        <v>82</v>
      </c>
      <c r="H149" s="88" t="s">
        <v>83</v>
      </c>
      <c r="I149" s="88" t="s">
        <v>222</v>
      </c>
      <c r="J149" s="43">
        <v>232.41</v>
      </c>
      <c r="K149" s="88" t="s">
        <v>230</v>
      </c>
      <c r="L149" s="88" t="s">
        <v>69</v>
      </c>
      <c r="M149" s="88" t="s">
        <v>231</v>
      </c>
      <c r="N149" s="88" t="s">
        <v>91</v>
      </c>
      <c r="O149" s="89">
        <v>43738</v>
      </c>
      <c r="P149" s="89">
        <v>43739</v>
      </c>
      <c r="Q149" s="88" t="s">
        <v>72</v>
      </c>
    </row>
    <row r="150" spans="1:17">
      <c r="A150" s="88" t="s">
        <v>89</v>
      </c>
      <c r="B150" s="88" t="s">
        <v>90</v>
      </c>
      <c r="C150" s="88" t="s">
        <v>91</v>
      </c>
      <c r="D150" s="88" t="s">
        <v>81</v>
      </c>
      <c r="E150" s="88" t="s">
        <v>64</v>
      </c>
      <c r="F150" s="88" t="s">
        <v>66</v>
      </c>
      <c r="G150" s="88" t="s">
        <v>82</v>
      </c>
      <c r="H150" s="88" t="s">
        <v>83</v>
      </c>
      <c r="I150" s="88" t="s">
        <v>222</v>
      </c>
      <c r="J150" s="43">
        <v>38.49</v>
      </c>
      <c r="K150" s="88" t="s">
        <v>232</v>
      </c>
      <c r="L150" s="88" t="s">
        <v>69</v>
      </c>
      <c r="M150" s="88" t="s">
        <v>233</v>
      </c>
      <c r="N150" s="88" t="s">
        <v>91</v>
      </c>
      <c r="O150" s="89">
        <v>43738</v>
      </c>
      <c r="P150" s="89">
        <v>43739</v>
      </c>
      <c r="Q150" s="88" t="s">
        <v>72</v>
      </c>
    </row>
    <row r="151" spans="1:17">
      <c r="A151" s="88" t="s">
        <v>89</v>
      </c>
      <c r="B151" s="88" t="s">
        <v>90</v>
      </c>
      <c r="C151" s="88" t="s">
        <v>91</v>
      </c>
      <c r="D151" s="88" t="s">
        <v>81</v>
      </c>
      <c r="E151" s="88" t="s">
        <v>64</v>
      </c>
      <c r="F151" s="88" t="s">
        <v>66</v>
      </c>
      <c r="G151" s="88" t="s">
        <v>82</v>
      </c>
      <c r="H151" s="88" t="s">
        <v>83</v>
      </c>
      <c r="I151" s="88" t="s">
        <v>222</v>
      </c>
      <c r="J151" s="43">
        <v>163.25</v>
      </c>
      <c r="K151" s="88" t="s">
        <v>234</v>
      </c>
      <c r="L151" s="88" t="s">
        <v>69</v>
      </c>
      <c r="M151" s="88" t="s">
        <v>235</v>
      </c>
      <c r="N151" s="88" t="s">
        <v>91</v>
      </c>
      <c r="O151" s="89">
        <v>43738</v>
      </c>
      <c r="P151" s="89">
        <v>43739</v>
      </c>
      <c r="Q151" s="88" t="s">
        <v>72</v>
      </c>
    </row>
    <row r="152" spans="1:17">
      <c r="A152" s="88" t="s">
        <v>89</v>
      </c>
      <c r="B152" s="88" t="s">
        <v>90</v>
      </c>
      <c r="C152" s="88" t="s">
        <v>91</v>
      </c>
      <c r="D152" s="88" t="s">
        <v>81</v>
      </c>
      <c r="E152" s="88" t="s">
        <v>64</v>
      </c>
      <c r="F152" s="88" t="s">
        <v>66</v>
      </c>
      <c r="G152" s="88" t="s">
        <v>82</v>
      </c>
      <c r="H152" s="88" t="s">
        <v>83</v>
      </c>
      <c r="I152" s="88" t="s">
        <v>222</v>
      </c>
      <c r="J152" s="43">
        <v>89.84</v>
      </c>
      <c r="K152" s="88" t="s">
        <v>236</v>
      </c>
      <c r="L152" s="88" t="s">
        <v>69</v>
      </c>
      <c r="M152" s="88" t="s">
        <v>237</v>
      </c>
      <c r="N152" s="88" t="s">
        <v>91</v>
      </c>
      <c r="O152" s="89">
        <v>43738</v>
      </c>
      <c r="P152" s="89">
        <v>43739</v>
      </c>
      <c r="Q152" s="88" t="s">
        <v>72</v>
      </c>
    </row>
    <row r="153" spans="1:17">
      <c r="A153" s="88" t="s">
        <v>89</v>
      </c>
      <c r="B153" s="88" t="s">
        <v>90</v>
      </c>
      <c r="C153" s="88" t="s">
        <v>91</v>
      </c>
      <c r="D153" s="88" t="s">
        <v>81</v>
      </c>
      <c r="E153" s="88" t="s">
        <v>64</v>
      </c>
      <c r="F153" s="88" t="s">
        <v>66</v>
      </c>
      <c r="G153" s="88" t="s">
        <v>82</v>
      </c>
      <c r="H153" s="88" t="s">
        <v>83</v>
      </c>
      <c r="I153" s="88" t="s">
        <v>222</v>
      </c>
      <c r="J153" s="43">
        <v>53.49</v>
      </c>
      <c r="K153" s="88" t="s">
        <v>238</v>
      </c>
      <c r="L153" s="88" t="s">
        <v>69</v>
      </c>
      <c r="M153" s="88" t="s">
        <v>239</v>
      </c>
      <c r="N153" s="88" t="s">
        <v>91</v>
      </c>
      <c r="O153" s="89">
        <v>43738</v>
      </c>
      <c r="P153" s="89">
        <v>43739</v>
      </c>
      <c r="Q153" s="88" t="s">
        <v>72</v>
      </c>
    </row>
    <row r="154" spans="1:17">
      <c r="A154" s="88" t="s">
        <v>89</v>
      </c>
      <c r="B154" s="88" t="s">
        <v>90</v>
      </c>
      <c r="C154" s="88" t="s">
        <v>91</v>
      </c>
      <c r="D154" s="88" t="s">
        <v>81</v>
      </c>
      <c r="E154" s="88" t="s">
        <v>64</v>
      </c>
      <c r="F154" s="88" t="s">
        <v>66</v>
      </c>
      <c r="G154" s="88" t="s">
        <v>82</v>
      </c>
      <c r="H154" s="88" t="s">
        <v>83</v>
      </c>
      <c r="I154" s="88" t="s">
        <v>222</v>
      </c>
      <c r="J154" s="43">
        <v>366.84</v>
      </c>
      <c r="K154" s="88" t="s">
        <v>223</v>
      </c>
      <c r="L154" s="88" t="s">
        <v>69</v>
      </c>
      <c r="M154" s="88" t="s">
        <v>240</v>
      </c>
      <c r="N154" s="88" t="s">
        <v>91</v>
      </c>
      <c r="O154" s="89">
        <v>43738</v>
      </c>
      <c r="P154" s="89">
        <v>43739</v>
      </c>
      <c r="Q154" s="88" t="s">
        <v>72</v>
      </c>
    </row>
    <row r="155" spans="1:17">
      <c r="A155" s="88" t="s">
        <v>89</v>
      </c>
      <c r="B155" s="88" t="s">
        <v>90</v>
      </c>
      <c r="C155" s="88" t="s">
        <v>91</v>
      </c>
      <c r="D155" s="88" t="s">
        <v>81</v>
      </c>
      <c r="E155" s="88" t="s">
        <v>64</v>
      </c>
      <c r="F155" s="88" t="s">
        <v>66</v>
      </c>
      <c r="G155" s="88" t="s">
        <v>82</v>
      </c>
      <c r="H155" s="88" t="s">
        <v>83</v>
      </c>
      <c r="I155" s="88" t="s">
        <v>222</v>
      </c>
      <c r="J155" s="43">
        <v>93.9</v>
      </c>
      <c r="K155" s="88" t="s">
        <v>241</v>
      </c>
      <c r="L155" s="88" t="s">
        <v>69</v>
      </c>
      <c r="M155" s="88" t="s">
        <v>242</v>
      </c>
      <c r="N155" s="88" t="s">
        <v>91</v>
      </c>
      <c r="O155" s="89">
        <v>43738</v>
      </c>
      <c r="P155" s="89">
        <v>43739</v>
      </c>
      <c r="Q155" s="88" t="s">
        <v>72</v>
      </c>
    </row>
    <row r="156" spans="1:17">
      <c r="A156" s="88" t="s">
        <v>243</v>
      </c>
      <c r="B156" s="88" t="s">
        <v>90</v>
      </c>
      <c r="C156" s="88" t="s">
        <v>244</v>
      </c>
      <c r="D156" s="88" t="s">
        <v>81</v>
      </c>
      <c r="E156" s="88" t="s">
        <v>64</v>
      </c>
      <c r="F156" s="88" t="s">
        <v>66</v>
      </c>
      <c r="G156" s="88" t="s">
        <v>82</v>
      </c>
      <c r="H156" s="88" t="s">
        <v>83</v>
      </c>
      <c r="I156" s="88" t="s">
        <v>222</v>
      </c>
      <c r="J156" s="43">
        <v>503.09</v>
      </c>
      <c r="K156" s="88" t="s">
        <v>245</v>
      </c>
      <c r="L156" s="88" t="s">
        <v>246</v>
      </c>
      <c r="M156" s="88" t="s">
        <v>247</v>
      </c>
      <c r="N156" s="88" t="s">
        <v>248</v>
      </c>
      <c r="O156" s="89">
        <v>43731</v>
      </c>
      <c r="P156" s="89">
        <v>43732</v>
      </c>
      <c r="Q156" s="88" t="s">
        <v>72</v>
      </c>
    </row>
    <row r="157" spans="1:17" ht="13.5" thickBot="1">
      <c r="A157" s="88"/>
      <c r="B157" s="88"/>
      <c r="C157" s="88"/>
      <c r="D157" s="88"/>
      <c r="E157" s="88"/>
      <c r="F157" s="88"/>
      <c r="G157" s="88"/>
      <c r="H157" s="88"/>
      <c r="I157" s="88"/>
      <c r="J157" s="90">
        <f>SUM(J145:J156)</f>
        <v>5152.6899999999996</v>
      </c>
      <c r="K157" s="88"/>
      <c r="L157" s="88"/>
      <c r="M157" s="88"/>
      <c r="N157" s="88"/>
      <c r="O157" s="89"/>
      <c r="P157" s="89"/>
      <c r="Q157" s="88"/>
    </row>
    <row r="158" spans="1:17" ht="13.5" thickTop="1">
      <c r="A158" s="88"/>
      <c r="B158" s="88"/>
      <c r="C158" s="88"/>
      <c r="D158" s="88"/>
      <c r="E158" s="88"/>
      <c r="F158" s="88"/>
      <c r="G158" s="88"/>
      <c r="H158" s="88"/>
      <c r="I158" s="88"/>
      <c r="K158" s="88"/>
      <c r="L158" s="88"/>
      <c r="M158" s="88"/>
      <c r="N158" s="88"/>
      <c r="O158" s="89"/>
      <c r="P158" s="89"/>
      <c r="Q158" s="88"/>
    </row>
    <row r="159" spans="1:17">
      <c r="A159" s="88"/>
      <c r="B159" s="88"/>
      <c r="C159" s="88"/>
      <c r="D159" s="88"/>
      <c r="E159" s="88"/>
      <c r="F159" s="88"/>
      <c r="G159" s="88"/>
      <c r="H159" s="88"/>
      <c r="I159" s="88"/>
      <c r="K159" s="88"/>
      <c r="L159" s="88"/>
      <c r="M159" s="88"/>
      <c r="N159" s="88"/>
      <c r="O159" s="89"/>
      <c r="P159" s="89"/>
      <c r="Q159" s="88"/>
    </row>
    <row r="160" spans="1:17">
      <c r="A160" s="88" t="s">
        <v>137</v>
      </c>
      <c r="B160" s="88" t="s">
        <v>79</v>
      </c>
      <c r="C160" s="88" t="s">
        <v>138</v>
      </c>
      <c r="D160" s="88" t="s">
        <v>81</v>
      </c>
      <c r="E160" s="88" t="s">
        <v>64</v>
      </c>
      <c r="F160" s="88" t="s">
        <v>66</v>
      </c>
      <c r="G160" s="88" t="s">
        <v>82</v>
      </c>
      <c r="H160" s="88" t="s">
        <v>83</v>
      </c>
      <c r="I160" s="88" t="s">
        <v>222</v>
      </c>
      <c r="J160" s="43">
        <v>-503.09</v>
      </c>
      <c r="K160" s="88" t="s">
        <v>139</v>
      </c>
      <c r="L160" s="88" t="s">
        <v>69</v>
      </c>
      <c r="M160" s="88" t="s">
        <v>249</v>
      </c>
      <c r="N160" s="88" t="s">
        <v>69</v>
      </c>
      <c r="O160" s="89">
        <v>43830</v>
      </c>
      <c r="P160" s="89">
        <v>43841</v>
      </c>
      <c r="Q160" s="88" t="s">
        <v>72</v>
      </c>
    </row>
    <row r="161" spans="1:17">
      <c r="A161" s="88" t="s">
        <v>137</v>
      </c>
      <c r="B161" s="88" t="s">
        <v>79</v>
      </c>
      <c r="C161" s="88" t="s">
        <v>212</v>
      </c>
      <c r="D161" s="88" t="s">
        <v>81</v>
      </c>
      <c r="E161" s="88" t="s">
        <v>64</v>
      </c>
      <c r="F161" s="88" t="s">
        <v>66</v>
      </c>
      <c r="G161" s="88" t="s">
        <v>82</v>
      </c>
      <c r="H161" s="88" t="s">
        <v>83</v>
      </c>
      <c r="I161" s="88" t="s">
        <v>222</v>
      </c>
      <c r="J161" s="43">
        <v>-2508.11</v>
      </c>
      <c r="K161" s="88" t="s">
        <v>139</v>
      </c>
      <c r="L161" s="88" t="s">
        <v>69</v>
      </c>
      <c r="M161" s="88" t="s">
        <v>250</v>
      </c>
      <c r="N161" s="88" t="s">
        <v>69</v>
      </c>
      <c r="O161" s="89">
        <v>43830</v>
      </c>
      <c r="P161" s="89">
        <v>43841</v>
      </c>
      <c r="Q161" s="88" t="s">
        <v>72</v>
      </c>
    </row>
    <row r="162" spans="1:17">
      <c r="A162" s="88" t="s">
        <v>137</v>
      </c>
      <c r="B162" s="88" t="s">
        <v>79</v>
      </c>
      <c r="C162" s="88" t="s">
        <v>138</v>
      </c>
      <c r="D162" s="88" t="s">
        <v>81</v>
      </c>
      <c r="E162" s="88" t="s">
        <v>64</v>
      </c>
      <c r="F162" s="88" t="s">
        <v>66</v>
      </c>
      <c r="G162" s="88" t="s">
        <v>82</v>
      </c>
      <c r="H162" s="88" t="s">
        <v>83</v>
      </c>
      <c r="I162" s="88" t="s">
        <v>222</v>
      </c>
      <c r="J162" s="43">
        <v>-232.41</v>
      </c>
      <c r="K162" s="88" t="s">
        <v>139</v>
      </c>
      <c r="L162" s="88" t="s">
        <v>69</v>
      </c>
      <c r="M162" s="88" t="s">
        <v>251</v>
      </c>
      <c r="N162" s="88" t="s">
        <v>69</v>
      </c>
      <c r="O162" s="89">
        <v>43830</v>
      </c>
      <c r="P162" s="89">
        <v>43841</v>
      </c>
      <c r="Q162" s="88" t="s">
        <v>72</v>
      </c>
    </row>
    <row r="163" spans="1:17">
      <c r="A163" s="88" t="s">
        <v>137</v>
      </c>
      <c r="B163" s="88" t="s">
        <v>79</v>
      </c>
      <c r="C163" s="88" t="s">
        <v>138</v>
      </c>
      <c r="D163" s="88" t="s">
        <v>81</v>
      </c>
      <c r="E163" s="88" t="s">
        <v>64</v>
      </c>
      <c r="F163" s="88" t="s">
        <v>66</v>
      </c>
      <c r="G163" s="88" t="s">
        <v>82</v>
      </c>
      <c r="H163" s="88" t="s">
        <v>83</v>
      </c>
      <c r="I163" s="88" t="s">
        <v>222</v>
      </c>
      <c r="J163" s="43">
        <v>-163.25</v>
      </c>
      <c r="K163" s="88" t="s">
        <v>139</v>
      </c>
      <c r="L163" s="88" t="s">
        <v>69</v>
      </c>
      <c r="M163" s="88" t="s">
        <v>252</v>
      </c>
      <c r="N163" s="88" t="s">
        <v>69</v>
      </c>
      <c r="O163" s="89">
        <v>43830</v>
      </c>
      <c r="P163" s="89">
        <v>43841</v>
      </c>
      <c r="Q163" s="88" t="s">
        <v>72</v>
      </c>
    </row>
    <row r="164" spans="1:17">
      <c r="A164" s="88" t="s">
        <v>137</v>
      </c>
      <c r="B164" s="88" t="s">
        <v>79</v>
      </c>
      <c r="C164" s="88" t="s">
        <v>138</v>
      </c>
      <c r="D164" s="88" t="s">
        <v>81</v>
      </c>
      <c r="E164" s="88" t="s">
        <v>64</v>
      </c>
      <c r="F164" s="88" t="s">
        <v>66</v>
      </c>
      <c r="G164" s="88" t="s">
        <v>82</v>
      </c>
      <c r="H164" s="88" t="s">
        <v>83</v>
      </c>
      <c r="I164" s="88" t="s">
        <v>222</v>
      </c>
      <c r="J164" s="43">
        <v>-38.49</v>
      </c>
      <c r="K164" s="88" t="s">
        <v>139</v>
      </c>
      <c r="L164" s="88" t="s">
        <v>69</v>
      </c>
      <c r="M164" s="88" t="s">
        <v>253</v>
      </c>
      <c r="N164" s="88" t="s">
        <v>69</v>
      </c>
      <c r="O164" s="89">
        <v>43830</v>
      </c>
      <c r="P164" s="89">
        <v>43841</v>
      </c>
      <c r="Q164" s="88" t="s">
        <v>72</v>
      </c>
    </row>
    <row r="165" spans="1:17">
      <c r="A165" s="88" t="s">
        <v>137</v>
      </c>
      <c r="B165" s="88" t="s">
        <v>79</v>
      </c>
      <c r="C165" s="88" t="s">
        <v>212</v>
      </c>
      <c r="D165" s="88" t="s">
        <v>81</v>
      </c>
      <c r="E165" s="88" t="s">
        <v>64</v>
      </c>
      <c r="F165" s="88" t="s">
        <v>66</v>
      </c>
      <c r="G165" s="88" t="s">
        <v>82</v>
      </c>
      <c r="H165" s="88" t="s">
        <v>83</v>
      </c>
      <c r="I165" s="88" t="s">
        <v>222</v>
      </c>
      <c r="J165" s="43">
        <v>-481.39</v>
      </c>
      <c r="K165" s="88" t="s">
        <v>139</v>
      </c>
      <c r="L165" s="88" t="s">
        <v>69</v>
      </c>
      <c r="M165" s="88" t="s">
        <v>254</v>
      </c>
      <c r="N165" s="88" t="s">
        <v>69</v>
      </c>
      <c r="O165" s="89">
        <v>43830</v>
      </c>
      <c r="P165" s="89">
        <v>43841</v>
      </c>
      <c r="Q165" s="88" t="s">
        <v>72</v>
      </c>
    </row>
    <row r="166" spans="1:17">
      <c r="A166" s="88" t="s">
        <v>137</v>
      </c>
      <c r="B166" s="88" t="s">
        <v>79</v>
      </c>
      <c r="C166" s="88" t="s">
        <v>138</v>
      </c>
      <c r="D166" s="88" t="s">
        <v>81</v>
      </c>
      <c r="E166" s="88" t="s">
        <v>64</v>
      </c>
      <c r="F166" s="88" t="s">
        <v>66</v>
      </c>
      <c r="G166" s="88" t="s">
        <v>82</v>
      </c>
      <c r="H166" s="88" t="s">
        <v>83</v>
      </c>
      <c r="I166" s="88" t="s">
        <v>222</v>
      </c>
      <c r="J166" s="43">
        <v>-417.29</v>
      </c>
      <c r="K166" s="88" t="s">
        <v>139</v>
      </c>
      <c r="L166" s="88" t="s">
        <v>69</v>
      </c>
      <c r="M166" s="88" t="s">
        <v>255</v>
      </c>
      <c r="N166" s="88" t="s">
        <v>69</v>
      </c>
      <c r="O166" s="89">
        <v>43830</v>
      </c>
      <c r="P166" s="89">
        <v>43841</v>
      </c>
      <c r="Q166" s="88" t="s">
        <v>72</v>
      </c>
    </row>
    <row r="167" spans="1:17">
      <c r="A167" s="88" t="s">
        <v>137</v>
      </c>
      <c r="B167" s="88" t="s">
        <v>79</v>
      </c>
      <c r="C167" s="88" t="s">
        <v>138</v>
      </c>
      <c r="D167" s="88" t="s">
        <v>81</v>
      </c>
      <c r="E167" s="88" t="s">
        <v>64</v>
      </c>
      <c r="F167" s="88" t="s">
        <v>66</v>
      </c>
      <c r="G167" s="88" t="s">
        <v>82</v>
      </c>
      <c r="H167" s="88" t="s">
        <v>83</v>
      </c>
      <c r="I167" s="88" t="s">
        <v>222</v>
      </c>
      <c r="J167" s="43">
        <v>-89.84</v>
      </c>
      <c r="K167" s="88" t="s">
        <v>139</v>
      </c>
      <c r="L167" s="88" t="s">
        <v>69</v>
      </c>
      <c r="M167" s="88" t="s">
        <v>256</v>
      </c>
      <c r="N167" s="88" t="s">
        <v>69</v>
      </c>
      <c r="O167" s="89">
        <v>43830</v>
      </c>
      <c r="P167" s="89">
        <v>43841</v>
      </c>
      <c r="Q167" s="88" t="s">
        <v>72</v>
      </c>
    </row>
    <row r="168" spans="1:17">
      <c r="A168" s="88" t="s">
        <v>137</v>
      </c>
      <c r="B168" s="88" t="s">
        <v>79</v>
      </c>
      <c r="C168" s="88" t="s">
        <v>138</v>
      </c>
      <c r="D168" s="88" t="s">
        <v>81</v>
      </c>
      <c r="E168" s="88" t="s">
        <v>64</v>
      </c>
      <c r="F168" s="88" t="s">
        <v>66</v>
      </c>
      <c r="G168" s="88" t="s">
        <v>82</v>
      </c>
      <c r="H168" s="88" t="s">
        <v>83</v>
      </c>
      <c r="I168" s="88" t="s">
        <v>222</v>
      </c>
      <c r="J168" s="43">
        <v>481.39</v>
      </c>
      <c r="K168" s="88" t="s">
        <v>139</v>
      </c>
      <c r="L168" s="88" t="s">
        <v>69</v>
      </c>
      <c r="M168" s="88" t="s">
        <v>257</v>
      </c>
      <c r="N168" s="88" t="s">
        <v>69</v>
      </c>
      <c r="O168" s="89">
        <v>43830</v>
      </c>
      <c r="P168" s="89">
        <v>43841</v>
      </c>
      <c r="Q168" s="88" t="s">
        <v>72</v>
      </c>
    </row>
    <row r="169" spans="1:17">
      <c r="A169" s="88" t="s">
        <v>137</v>
      </c>
      <c r="B169" s="88" t="s">
        <v>79</v>
      </c>
      <c r="C169" s="88" t="s">
        <v>138</v>
      </c>
      <c r="D169" s="88" t="s">
        <v>81</v>
      </c>
      <c r="E169" s="88" t="s">
        <v>64</v>
      </c>
      <c r="F169" s="88" t="s">
        <v>66</v>
      </c>
      <c r="G169" s="88" t="s">
        <v>82</v>
      </c>
      <c r="H169" s="88" t="s">
        <v>83</v>
      </c>
      <c r="I169" s="88" t="s">
        <v>222</v>
      </c>
      <c r="J169" s="43">
        <v>-366.84</v>
      </c>
      <c r="K169" s="88" t="s">
        <v>139</v>
      </c>
      <c r="L169" s="88" t="s">
        <v>69</v>
      </c>
      <c r="M169" s="88" t="s">
        <v>258</v>
      </c>
      <c r="N169" s="88" t="s">
        <v>69</v>
      </c>
      <c r="O169" s="89">
        <v>43830</v>
      </c>
      <c r="P169" s="89">
        <v>43841</v>
      </c>
      <c r="Q169" s="88" t="s">
        <v>72</v>
      </c>
    </row>
    <row r="170" spans="1:17">
      <c r="A170" s="88" t="s">
        <v>137</v>
      </c>
      <c r="B170" s="88" t="s">
        <v>79</v>
      </c>
      <c r="C170" s="88" t="s">
        <v>138</v>
      </c>
      <c r="D170" s="88" t="s">
        <v>81</v>
      </c>
      <c r="E170" s="88" t="s">
        <v>64</v>
      </c>
      <c r="F170" s="88" t="s">
        <v>66</v>
      </c>
      <c r="G170" s="88" t="s">
        <v>82</v>
      </c>
      <c r="H170" s="88" t="s">
        <v>83</v>
      </c>
      <c r="I170" s="88" t="s">
        <v>222</v>
      </c>
      <c r="J170" s="43">
        <v>-93.9</v>
      </c>
      <c r="K170" s="88" t="s">
        <v>139</v>
      </c>
      <c r="L170" s="88" t="s">
        <v>69</v>
      </c>
      <c r="M170" s="88" t="s">
        <v>259</v>
      </c>
      <c r="N170" s="88" t="s">
        <v>69</v>
      </c>
      <c r="O170" s="89">
        <v>43830</v>
      </c>
      <c r="P170" s="89">
        <v>43841</v>
      </c>
      <c r="Q170" s="88" t="s">
        <v>72</v>
      </c>
    </row>
    <row r="171" spans="1:17">
      <c r="A171" s="88" t="s">
        <v>137</v>
      </c>
      <c r="B171" s="88" t="s">
        <v>79</v>
      </c>
      <c r="C171" s="88" t="s">
        <v>212</v>
      </c>
      <c r="D171" s="88" t="s">
        <v>81</v>
      </c>
      <c r="E171" s="88" t="s">
        <v>64</v>
      </c>
      <c r="F171" s="88" t="s">
        <v>66</v>
      </c>
      <c r="G171" s="88" t="s">
        <v>82</v>
      </c>
      <c r="H171" s="88" t="s">
        <v>83</v>
      </c>
      <c r="I171" s="88" t="s">
        <v>222</v>
      </c>
      <c r="J171" s="43">
        <v>-204.59</v>
      </c>
      <c r="K171" s="88" t="s">
        <v>139</v>
      </c>
      <c r="L171" s="88" t="s">
        <v>69</v>
      </c>
      <c r="M171" s="88" t="s">
        <v>260</v>
      </c>
      <c r="N171" s="88" t="s">
        <v>69</v>
      </c>
      <c r="O171" s="89">
        <v>43830</v>
      </c>
      <c r="P171" s="89">
        <v>43841</v>
      </c>
      <c r="Q171" s="88" t="s">
        <v>72</v>
      </c>
    </row>
    <row r="172" spans="1:17">
      <c r="A172" s="88" t="s">
        <v>137</v>
      </c>
      <c r="B172" s="88" t="s">
        <v>79</v>
      </c>
      <c r="C172" s="88" t="s">
        <v>138</v>
      </c>
      <c r="D172" s="88" t="s">
        <v>81</v>
      </c>
      <c r="E172" s="88" t="s">
        <v>64</v>
      </c>
      <c r="F172" s="88" t="s">
        <v>66</v>
      </c>
      <c r="G172" s="88" t="s">
        <v>82</v>
      </c>
      <c r="H172" s="88" t="s">
        <v>83</v>
      </c>
      <c r="I172" s="88" t="s">
        <v>222</v>
      </c>
      <c r="J172" s="43">
        <v>-481.39</v>
      </c>
      <c r="K172" s="88" t="s">
        <v>139</v>
      </c>
      <c r="L172" s="88" t="s">
        <v>69</v>
      </c>
      <c r="M172" s="88" t="s">
        <v>261</v>
      </c>
      <c r="N172" s="88" t="s">
        <v>69</v>
      </c>
      <c r="O172" s="89">
        <v>43830</v>
      </c>
      <c r="P172" s="89">
        <v>43841</v>
      </c>
      <c r="Q172" s="88" t="s">
        <v>72</v>
      </c>
    </row>
    <row r="173" spans="1:17">
      <c r="A173" s="88" t="s">
        <v>137</v>
      </c>
      <c r="B173" s="88" t="s">
        <v>79</v>
      </c>
      <c r="C173" s="88" t="s">
        <v>138</v>
      </c>
      <c r="D173" s="88" t="s">
        <v>81</v>
      </c>
      <c r="E173" s="88" t="s">
        <v>64</v>
      </c>
      <c r="F173" s="88" t="s">
        <v>66</v>
      </c>
      <c r="G173" s="88" t="s">
        <v>82</v>
      </c>
      <c r="H173" s="88" t="s">
        <v>83</v>
      </c>
      <c r="I173" s="88" t="s">
        <v>222</v>
      </c>
      <c r="J173" s="43">
        <v>-53.49</v>
      </c>
      <c r="K173" s="88" t="s">
        <v>139</v>
      </c>
      <c r="L173" s="88" t="s">
        <v>69</v>
      </c>
      <c r="M173" s="88" t="s">
        <v>262</v>
      </c>
      <c r="N173" s="88" t="s">
        <v>69</v>
      </c>
      <c r="O173" s="89">
        <v>43830</v>
      </c>
      <c r="P173" s="89">
        <v>43841</v>
      </c>
      <c r="Q173" s="88" t="s">
        <v>72</v>
      </c>
    </row>
    <row r="174" spans="1:17" ht="13.5" thickBot="1">
      <c r="J174" s="90">
        <f>SUM(J160:J173)</f>
        <v>-5152.6899999999996</v>
      </c>
    </row>
    <row r="175" spans="1:17" ht="13.5" thickTop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topLeftCell="F85" workbookViewId="0">
      <selection activeCell="C19" sqref="C19"/>
    </sheetView>
  </sheetViews>
  <sheetFormatPr defaultRowHeight="12.75"/>
  <cols>
    <col min="1" max="1" width="11.85546875" bestFit="1" customWidth="1"/>
    <col min="2" max="2" width="14" bestFit="1" customWidth="1"/>
    <col min="3" max="3" width="14.42578125" bestFit="1" customWidth="1"/>
    <col min="4" max="4" width="20.42578125" bestFit="1" customWidth="1"/>
    <col min="5" max="8" width="10.5703125" bestFit="1" customWidth="1"/>
    <col min="9" max="9" width="14.7109375" bestFit="1" customWidth="1"/>
    <col min="10" max="10" width="11.85546875" style="91" bestFit="1" customWidth="1"/>
    <col min="11" max="11" width="43.42578125" bestFit="1" customWidth="1"/>
    <col min="12" max="12" width="34.7109375" bestFit="1" customWidth="1"/>
    <col min="13" max="13" width="13.7109375" bestFit="1" customWidth="1"/>
    <col min="14" max="14" width="13.5703125" bestFit="1" customWidth="1"/>
    <col min="15" max="15" width="10.5703125" style="89" bestFit="1" customWidth="1"/>
    <col min="16" max="16" width="11.7109375" style="89" bestFit="1" customWidth="1"/>
    <col min="17" max="17" width="13.42578125" bestFit="1" customWidth="1"/>
  </cols>
  <sheetData>
    <row r="1" spans="1:17">
      <c r="A1" t="s">
        <v>46</v>
      </c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  <c r="I1" t="s">
        <v>54</v>
      </c>
      <c r="J1" s="91" t="s">
        <v>55</v>
      </c>
      <c r="K1" t="s">
        <v>56</v>
      </c>
      <c r="L1" t="s">
        <v>57</v>
      </c>
      <c r="M1" t="s">
        <v>58</v>
      </c>
      <c r="N1" t="s">
        <v>59</v>
      </c>
      <c r="O1" s="89" t="s">
        <v>60</v>
      </c>
      <c r="P1" s="89" t="s">
        <v>61</v>
      </c>
      <c r="Q1" t="s">
        <v>62</v>
      </c>
    </row>
    <row r="2" spans="1:17">
      <c r="A2" t="s">
        <v>263</v>
      </c>
      <c r="B2" t="s">
        <v>90</v>
      </c>
      <c r="C2" t="s">
        <v>264</v>
      </c>
      <c r="D2" t="s">
        <v>81</v>
      </c>
      <c r="E2" t="s">
        <v>64</v>
      </c>
      <c r="F2" t="s">
        <v>66</v>
      </c>
      <c r="G2" t="s">
        <v>82</v>
      </c>
      <c r="H2" t="s">
        <v>83</v>
      </c>
      <c r="I2" t="s">
        <v>265</v>
      </c>
      <c r="J2" s="91">
        <v>652.5</v>
      </c>
      <c r="K2" t="s">
        <v>266</v>
      </c>
      <c r="L2" t="s">
        <v>69</v>
      </c>
      <c r="M2" t="s">
        <v>69</v>
      </c>
      <c r="N2" t="s">
        <v>264</v>
      </c>
      <c r="O2" s="89">
        <v>42735</v>
      </c>
      <c r="Q2" t="s">
        <v>267</v>
      </c>
    </row>
    <row r="3" spans="1:17">
      <c r="A3" t="s">
        <v>268</v>
      </c>
      <c r="B3" t="s">
        <v>79</v>
      </c>
      <c r="C3" t="s">
        <v>269</v>
      </c>
      <c r="D3" t="s">
        <v>81</v>
      </c>
      <c r="E3" t="s">
        <v>64</v>
      </c>
      <c r="F3" t="s">
        <v>66</v>
      </c>
      <c r="G3" t="s">
        <v>82</v>
      </c>
      <c r="H3" t="s">
        <v>83</v>
      </c>
      <c r="I3" t="s">
        <v>265</v>
      </c>
      <c r="J3" s="91">
        <v>-60356.31</v>
      </c>
      <c r="K3" t="s">
        <v>270</v>
      </c>
      <c r="L3" t="s">
        <v>69</v>
      </c>
      <c r="M3" t="s">
        <v>69</v>
      </c>
      <c r="N3" t="s">
        <v>269</v>
      </c>
      <c r="O3" s="89">
        <v>42735</v>
      </c>
      <c r="P3" s="89">
        <v>42744</v>
      </c>
      <c r="Q3" t="s">
        <v>72</v>
      </c>
    </row>
    <row r="4" spans="1:17">
      <c r="A4" t="s">
        <v>268</v>
      </c>
      <c r="B4" t="s">
        <v>79</v>
      </c>
      <c r="C4" t="s">
        <v>271</v>
      </c>
      <c r="D4" t="s">
        <v>81</v>
      </c>
      <c r="E4" t="s">
        <v>64</v>
      </c>
      <c r="F4" t="s">
        <v>66</v>
      </c>
      <c r="G4" t="s">
        <v>82</v>
      </c>
      <c r="H4" t="s">
        <v>83</v>
      </c>
      <c r="I4" t="s">
        <v>265</v>
      </c>
      <c r="J4" s="91">
        <v>21980.13</v>
      </c>
      <c r="K4" t="s">
        <v>270</v>
      </c>
      <c r="L4" t="s">
        <v>69</v>
      </c>
      <c r="M4" t="s">
        <v>69</v>
      </c>
      <c r="N4" t="s">
        <v>271</v>
      </c>
      <c r="O4" s="89">
        <v>42704</v>
      </c>
      <c r="P4" s="89">
        <v>42710</v>
      </c>
      <c r="Q4" t="s">
        <v>72</v>
      </c>
    </row>
    <row r="5" spans="1:17">
      <c r="A5" t="s">
        <v>272</v>
      </c>
      <c r="B5" t="s">
        <v>90</v>
      </c>
      <c r="C5" t="s">
        <v>273</v>
      </c>
      <c r="D5" t="s">
        <v>81</v>
      </c>
      <c r="E5" t="s">
        <v>64</v>
      </c>
      <c r="F5" t="s">
        <v>66</v>
      </c>
      <c r="G5" t="s">
        <v>82</v>
      </c>
      <c r="H5" t="s">
        <v>83</v>
      </c>
      <c r="I5" t="s">
        <v>265</v>
      </c>
      <c r="J5" s="91">
        <v>-382.52</v>
      </c>
      <c r="K5" t="s">
        <v>274</v>
      </c>
      <c r="L5" t="s">
        <v>69</v>
      </c>
      <c r="M5" t="s">
        <v>275</v>
      </c>
      <c r="N5" t="s">
        <v>276</v>
      </c>
      <c r="O5" s="89">
        <v>42735</v>
      </c>
      <c r="P5" s="89">
        <v>42705</v>
      </c>
      <c r="Q5" t="s">
        <v>72</v>
      </c>
    </row>
    <row r="6" spans="1:17">
      <c r="A6" t="s">
        <v>272</v>
      </c>
      <c r="B6" t="s">
        <v>90</v>
      </c>
      <c r="C6" t="s">
        <v>273</v>
      </c>
      <c r="D6" t="s">
        <v>81</v>
      </c>
      <c r="E6" t="s">
        <v>64</v>
      </c>
      <c r="F6" t="s">
        <v>66</v>
      </c>
      <c r="G6" t="s">
        <v>82</v>
      </c>
      <c r="H6" t="s">
        <v>83</v>
      </c>
      <c r="I6" t="s">
        <v>265</v>
      </c>
      <c r="J6" s="91">
        <v>-869.12</v>
      </c>
      <c r="K6" t="s">
        <v>277</v>
      </c>
      <c r="L6" t="s">
        <v>69</v>
      </c>
      <c r="M6" t="s">
        <v>278</v>
      </c>
      <c r="N6" t="s">
        <v>276</v>
      </c>
      <c r="O6" s="89">
        <v>42735</v>
      </c>
      <c r="P6" s="89">
        <v>42705</v>
      </c>
      <c r="Q6" t="s">
        <v>72</v>
      </c>
    </row>
    <row r="7" spans="1:17">
      <c r="A7" t="s">
        <v>272</v>
      </c>
      <c r="B7" t="s">
        <v>90</v>
      </c>
      <c r="C7" t="s">
        <v>273</v>
      </c>
      <c r="D7" t="s">
        <v>81</v>
      </c>
      <c r="E7" t="s">
        <v>64</v>
      </c>
      <c r="F7" t="s">
        <v>66</v>
      </c>
      <c r="G7" t="s">
        <v>82</v>
      </c>
      <c r="H7" t="s">
        <v>83</v>
      </c>
      <c r="I7" t="s">
        <v>265</v>
      </c>
      <c r="J7" s="91">
        <v>-869.12</v>
      </c>
      <c r="K7" t="s">
        <v>277</v>
      </c>
      <c r="L7" t="s">
        <v>69</v>
      </c>
      <c r="M7" t="s">
        <v>279</v>
      </c>
      <c r="N7" t="s">
        <v>276</v>
      </c>
      <c r="O7" s="89">
        <v>42735</v>
      </c>
      <c r="P7" s="89">
        <v>42705</v>
      </c>
      <c r="Q7" t="s">
        <v>72</v>
      </c>
    </row>
    <row r="8" spans="1:17">
      <c r="A8" t="s">
        <v>272</v>
      </c>
      <c r="B8" t="s">
        <v>90</v>
      </c>
      <c r="C8" t="s">
        <v>273</v>
      </c>
      <c r="D8" t="s">
        <v>81</v>
      </c>
      <c r="E8" t="s">
        <v>64</v>
      </c>
      <c r="F8" t="s">
        <v>66</v>
      </c>
      <c r="G8" t="s">
        <v>82</v>
      </c>
      <c r="H8" t="s">
        <v>83</v>
      </c>
      <c r="I8" t="s">
        <v>265</v>
      </c>
      <c r="J8" s="91">
        <v>-869.12</v>
      </c>
      <c r="K8" t="s">
        <v>277</v>
      </c>
      <c r="L8" t="s">
        <v>69</v>
      </c>
      <c r="M8" t="s">
        <v>280</v>
      </c>
      <c r="N8" t="s">
        <v>276</v>
      </c>
      <c r="O8" s="89">
        <v>42735</v>
      </c>
      <c r="P8" s="89">
        <v>42705</v>
      </c>
      <c r="Q8" t="s">
        <v>72</v>
      </c>
    </row>
    <row r="9" spans="1:17">
      <c r="A9" t="s">
        <v>272</v>
      </c>
      <c r="B9" t="s">
        <v>90</v>
      </c>
      <c r="C9" t="s">
        <v>276</v>
      </c>
      <c r="D9" t="s">
        <v>81</v>
      </c>
      <c r="E9" t="s">
        <v>64</v>
      </c>
      <c r="F9" t="s">
        <v>66</v>
      </c>
      <c r="G9" t="s">
        <v>82</v>
      </c>
      <c r="H9" t="s">
        <v>83</v>
      </c>
      <c r="I9" t="s">
        <v>265</v>
      </c>
      <c r="J9" s="91">
        <v>382.52</v>
      </c>
      <c r="K9" t="s">
        <v>274</v>
      </c>
      <c r="L9" t="s">
        <v>69</v>
      </c>
      <c r="M9" t="s">
        <v>275</v>
      </c>
      <c r="N9" t="s">
        <v>276</v>
      </c>
      <c r="O9" s="89">
        <v>42704</v>
      </c>
      <c r="P9" s="89">
        <v>42705</v>
      </c>
      <c r="Q9" t="s">
        <v>72</v>
      </c>
    </row>
    <row r="10" spans="1:17">
      <c r="A10" t="s">
        <v>272</v>
      </c>
      <c r="B10" t="s">
        <v>90</v>
      </c>
      <c r="C10" t="s">
        <v>276</v>
      </c>
      <c r="D10" t="s">
        <v>81</v>
      </c>
      <c r="E10" t="s">
        <v>64</v>
      </c>
      <c r="F10" t="s">
        <v>66</v>
      </c>
      <c r="G10" t="s">
        <v>82</v>
      </c>
      <c r="H10" t="s">
        <v>83</v>
      </c>
      <c r="I10" t="s">
        <v>265</v>
      </c>
      <c r="J10" s="91">
        <v>869.12</v>
      </c>
      <c r="K10" t="s">
        <v>277</v>
      </c>
      <c r="L10" t="s">
        <v>69</v>
      </c>
      <c r="M10" t="s">
        <v>278</v>
      </c>
      <c r="N10" t="s">
        <v>276</v>
      </c>
      <c r="O10" s="89">
        <v>42704</v>
      </c>
      <c r="P10" s="89">
        <v>42705</v>
      </c>
      <c r="Q10" t="s">
        <v>72</v>
      </c>
    </row>
    <row r="11" spans="1:17">
      <c r="A11" t="s">
        <v>272</v>
      </c>
      <c r="B11" t="s">
        <v>90</v>
      </c>
      <c r="C11" t="s">
        <v>276</v>
      </c>
      <c r="D11" t="s">
        <v>81</v>
      </c>
      <c r="E11" t="s">
        <v>64</v>
      </c>
      <c r="F11" t="s">
        <v>66</v>
      </c>
      <c r="G11" t="s">
        <v>82</v>
      </c>
      <c r="H11" t="s">
        <v>83</v>
      </c>
      <c r="I11" t="s">
        <v>265</v>
      </c>
      <c r="J11" s="91">
        <v>869.12</v>
      </c>
      <c r="K11" t="s">
        <v>277</v>
      </c>
      <c r="L11" t="s">
        <v>69</v>
      </c>
      <c r="M11" t="s">
        <v>279</v>
      </c>
      <c r="N11" t="s">
        <v>276</v>
      </c>
      <c r="O11" s="89">
        <v>42704</v>
      </c>
      <c r="P11" s="89">
        <v>42705</v>
      </c>
      <c r="Q11" t="s">
        <v>72</v>
      </c>
    </row>
    <row r="12" spans="1:17">
      <c r="A12" t="s">
        <v>272</v>
      </c>
      <c r="B12" t="s">
        <v>90</v>
      </c>
      <c r="C12" t="s">
        <v>276</v>
      </c>
      <c r="D12" t="s">
        <v>81</v>
      </c>
      <c r="E12" t="s">
        <v>64</v>
      </c>
      <c r="F12" t="s">
        <v>66</v>
      </c>
      <c r="G12" t="s">
        <v>82</v>
      </c>
      <c r="H12" t="s">
        <v>83</v>
      </c>
      <c r="I12" t="s">
        <v>265</v>
      </c>
      <c r="J12" s="91">
        <v>869.12</v>
      </c>
      <c r="K12" t="s">
        <v>277</v>
      </c>
      <c r="L12" t="s">
        <v>69</v>
      </c>
      <c r="M12" t="s">
        <v>280</v>
      </c>
      <c r="N12" t="s">
        <v>276</v>
      </c>
      <c r="O12" s="89">
        <v>42704</v>
      </c>
      <c r="P12" s="89">
        <v>42705</v>
      </c>
      <c r="Q12" t="s">
        <v>72</v>
      </c>
    </row>
    <row r="13" spans="1:17">
      <c r="A13" t="s">
        <v>263</v>
      </c>
      <c r="B13" t="s">
        <v>90</v>
      </c>
      <c r="C13" t="s">
        <v>281</v>
      </c>
      <c r="D13" t="s">
        <v>81</v>
      </c>
      <c r="E13" t="s">
        <v>64</v>
      </c>
      <c r="F13" t="s">
        <v>66</v>
      </c>
      <c r="G13" t="s">
        <v>82</v>
      </c>
      <c r="H13" t="s">
        <v>83</v>
      </c>
      <c r="I13" t="s">
        <v>265</v>
      </c>
      <c r="J13" s="91">
        <v>407</v>
      </c>
      <c r="K13" t="s">
        <v>282</v>
      </c>
      <c r="L13" t="s">
        <v>69</v>
      </c>
      <c r="M13" t="s">
        <v>283</v>
      </c>
      <c r="N13" t="s">
        <v>281</v>
      </c>
      <c r="O13" s="89">
        <v>42704</v>
      </c>
      <c r="P13" s="89">
        <v>42705</v>
      </c>
      <c r="Q13" t="s">
        <v>72</v>
      </c>
    </row>
    <row r="14" spans="1:17">
      <c r="A14" t="s">
        <v>263</v>
      </c>
      <c r="B14" t="s">
        <v>90</v>
      </c>
      <c r="C14" t="s">
        <v>281</v>
      </c>
      <c r="D14" t="s">
        <v>81</v>
      </c>
      <c r="E14" t="s">
        <v>64</v>
      </c>
      <c r="F14" t="s">
        <v>66</v>
      </c>
      <c r="G14" t="s">
        <v>82</v>
      </c>
      <c r="H14" t="s">
        <v>83</v>
      </c>
      <c r="I14" t="s">
        <v>265</v>
      </c>
      <c r="J14" s="91">
        <v>407</v>
      </c>
      <c r="K14" t="s">
        <v>284</v>
      </c>
      <c r="L14" t="s">
        <v>69</v>
      </c>
      <c r="M14" t="s">
        <v>285</v>
      </c>
      <c r="N14" t="s">
        <v>281</v>
      </c>
      <c r="O14" s="89">
        <v>42704</v>
      </c>
      <c r="P14" s="89">
        <v>42705</v>
      </c>
      <c r="Q14" t="s">
        <v>72</v>
      </c>
    </row>
    <row r="15" spans="1:17">
      <c r="A15" t="s">
        <v>286</v>
      </c>
      <c r="B15" t="s">
        <v>64</v>
      </c>
      <c r="C15" t="s">
        <v>287</v>
      </c>
      <c r="D15" t="s">
        <v>81</v>
      </c>
      <c r="E15" t="s">
        <v>64</v>
      </c>
      <c r="F15" t="s">
        <v>66</v>
      </c>
      <c r="G15" t="s">
        <v>82</v>
      </c>
      <c r="H15" t="s">
        <v>83</v>
      </c>
      <c r="I15" t="s">
        <v>265</v>
      </c>
      <c r="J15" s="91">
        <v>3022.31</v>
      </c>
      <c r="K15" t="s">
        <v>288</v>
      </c>
      <c r="L15" t="s">
        <v>69</v>
      </c>
      <c r="M15" t="s">
        <v>69</v>
      </c>
      <c r="N15" t="s">
        <v>287</v>
      </c>
      <c r="O15" s="89">
        <v>42696</v>
      </c>
      <c r="P15" s="89">
        <v>42706</v>
      </c>
      <c r="Q15" t="s">
        <v>72</v>
      </c>
    </row>
    <row r="16" spans="1:17">
      <c r="A16" t="s">
        <v>243</v>
      </c>
      <c r="B16" t="s">
        <v>90</v>
      </c>
      <c r="C16" t="s">
        <v>289</v>
      </c>
      <c r="D16" t="s">
        <v>81</v>
      </c>
      <c r="E16" t="s">
        <v>64</v>
      </c>
      <c r="F16" t="s">
        <v>66</v>
      </c>
      <c r="G16" t="s">
        <v>82</v>
      </c>
      <c r="H16" t="s">
        <v>83</v>
      </c>
      <c r="I16" t="s">
        <v>265</v>
      </c>
      <c r="J16" s="91">
        <v>337.5</v>
      </c>
      <c r="K16" t="s">
        <v>290</v>
      </c>
      <c r="L16" t="s">
        <v>291</v>
      </c>
      <c r="M16" t="s">
        <v>292</v>
      </c>
      <c r="N16" t="s">
        <v>293</v>
      </c>
      <c r="O16" s="89">
        <v>42688</v>
      </c>
      <c r="P16" s="89">
        <v>42690</v>
      </c>
      <c r="Q16" t="s">
        <v>72</v>
      </c>
    </row>
    <row r="17" spans="1:17">
      <c r="A17" t="s">
        <v>243</v>
      </c>
      <c r="B17" t="s">
        <v>294</v>
      </c>
      <c r="C17" t="s">
        <v>295</v>
      </c>
      <c r="D17" t="s">
        <v>81</v>
      </c>
      <c r="E17" t="s">
        <v>64</v>
      </c>
      <c r="F17" t="s">
        <v>66</v>
      </c>
      <c r="G17" t="s">
        <v>82</v>
      </c>
      <c r="H17" t="s">
        <v>83</v>
      </c>
      <c r="I17" t="s">
        <v>265</v>
      </c>
      <c r="J17" s="91">
        <v>34.049999999999997</v>
      </c>
      <c r="K17" t="s">
        <v>296</v>
      </c>
      <c r="L17" t="s">
        <v>297</v>
      </c>
      <c r="M17" t="s">
        <v>298</v>
      </c>
      <c r="N17" t="s">
        <v>299</v>
      </c>
      <c r="O17" s="89">
        <v>42682</v>
      </c>
      <c r="P17" s="89">
        <v>42683</v>
      </c>
      <c r="Q17" t="s">
        <v>72</v>
      </c>
    </row>
    <row r="18" spans="1:17">
      <c r="A18" t="s">
        <v>286</v>
      </c>
      <c r="B18" t="s">
        <v>90</v>
      </c>
      <c r="C18" t="s">
        <v>300</v>
      </c>
      <c r="D18" t="s">
        <v>81</v>
      </c>
      <c r="E18" t="s">
        <v>64</v>
      </c>
      <c r="F18" t="s">
        <v>66</v>
      </c>
      <c r="G18" t="s">
        <v>82</v>
      </c>
      <c r="H18" t="s">
        <v>83</v>
      </c>
      <c r="I18" t="s">
        <v>265</v>
      </c>
      <c r="J18" s="91">
        <v>1302.1600000000001</v>
      </c>
      <c r="K18" t="s">
        <v>266</v>
      </c>
      <c r="L18" t="s">
        <v>69</v>
      </c>
      <c r="M18" t="s">
        <v>69</v>
      </c>
      <c r="N18" t="s">
        <v>300</v>
      </c>
      <c r="O18" s="89">
        <v>42674</v>
      </c>
      <c r="P18" s="89">
        <v>42683</v>
      </c>
      <c r="Q18" t="s">
        <v>72</v>
      </c>
    </row>
    <row r="19" spans="1:17">
      <c r="A19" t="s">
        <v>268</v>
      </c>
      <c r="B19" t="s">
        <v>79</v>
      </c>
      <c r="C19" t="s">
        <v>301</v>
      </c>
      <c r="D19" t="s">
        <v>81</v>
      </c>
      <c r="E19" t="s">
        <v>64</v>
      </c>
      <c r="F19" t="s">
        <v>66</v>
      </c>
      <c r="G19" t="s">
        <v>82</v>
      </c>
      <c r="H19" t="s">
        <v>83</v>
      </c>
      <c r="I19" t="s">
        <v>265</v>
      </c>
      <c r="J19" s="91">
        <v>79883.22</v>
      </c>
      <c r="K19" t="s">
        <v>270</v>
      </c>
      <c r="L19" t="s">
        <v>69</v>
      </c>
      <c r="M19" t="s">
        <v>69</v>
      </c>
      <c r="N19" t="s">
        <v>301</v>
      </c>
      <c r="O19" s="89">
        <v>42674</v>
      </c>
      <c r="P19" s="89">
        <v>42678</v>
      </c>
      <c r="Q19" t="s">
        <v>72</v>
      </c>
    </row>
    <row r="20" spans="1:17">
      <c r="A20" t="s">
        <v>243</v>
      </c>
      <c r="B20" t="s">
        <v>90</v>
      </c>
      <c r="C20" t="s">
        <v>302</v>
      </c>
      <c r="D20" t="s">
        <v>81</v>
      </c>
      <c r="E20" t="s">
        <v>64</v>
      </c>
      <c r="F20" t="s">
        <v>66</v>
      </c>
      <c r="G20" t="s">
        <v>82</v>
      </c>
      <c r="H20" t="s">
        <v>83</v>
      </c>
      <c r="I20" t="s">
        <v>265</v>
      </c>
      <c r="J20" s="91">
        <v>1241.31</v>
      </c>
      <c r="K20" t="s">
        <v>303</v>
      </c>
      <c r="L20" t="s">
        <v>304</v>
      </c>
      <c r="M20" t="s">
        <v>305</v>
      </c>
      <c r="N20" t="s">
        <v>306</v>
      </c>
      <c r="O20" s="89">
        <v>42675</v>
      </c>
      <c r="P20" s="89">
        <v>42676</v>
      </c>
      <c r="Q20" t="s">
        <v>72</v>
      </c>
    </row>
    <row r="21" spans="1:17">
      <c r="A21" t="s">
        <v>263</v>
      </c>
      <c r="B21" t="s">
        <v>90</v>
      </c>
      <c r="C21" t="s">
        <v>307</v>
      </c>
      <c r="D21" t="s">
        <v>81</v>
      </c>
      <c r="E21" t="s">
        <v>64</v>
      </c>
      <c r="F21" t="s">
        <v>66</v>
      </c>
      <c r="G21" t="s">
        <v>82</v>
      </c>
      <c r="H21" t="s">
        <v>83</v>
      </c>
      <c r="I21" t="s">
        <v>265</v>
      </c>
      <c r="J21" s="91">
        <v>392.08</v>
      </c>
      <c r="K21" t="s">
        <v>308</v>
      </c>
      <c r="L21" t="s">
        <v>69</v>
      </c>
      <c r="M21" t="s">
        <v>309</v>
      </c>
      <c r="N21" t="s">
        <v>307</v>
      </c>
      <c r="O21" s="89">
        <v>42674</v>
      </c>
      <c r="P21" s="89">
        <v>42675</v>
      </c>
      <c r="Q21" t="s">
        <v>72</v>
      </c>
    </row>
    <row r="22" spans="1:17">
      <c r="A22" t="s">
        <v>272</v>
      </c>
      <c r="B22" t="s">
        <v>90</v>
      </c>
      <c r="C22" t="s">
        <v>310</v>
      </c>
      <c r="D22" t="s">
        <v>81</v>
      </c>
      <c r="E22" t="s">
        <v>64</v>
      </c>
      <c r="F22" t="s">
        <v>66</v>
      </c>
      <c r="G22" t="s">
        <v>82</v>
      </c>
      <c r="H22" t="s">
        <v>83</v>
      </c>
      <c r="I22" t="s">
        <v>265</v>
      </c>
      <c r="J22" s="91">
        <v>-407</v>
      </c>
      <c r="K22" t="s">
        <v>311</v>
      </c>
      <c r="L22" t="s">
        <v>69</v>
      </c>
      <c r="M22" t="s">
        <v>285</v>
      </c>
      <c r="N22" t="s">
        <v>312</v>
      </c>
      <c r="O22" s="89">
        <v>42704</v>
      </c>
      <c r="P22" s="89">
        <v>42683</v>
      </c>
      <c r="Q22" t="s">
        <v>72</v>
      </c>
    </row>
    <row r="23" spans="1:17">
      <c r="A23" t="s">
        <v>272</v>
      </c>
      <c r="B23" t="s">
        <v>90</v>
      </c>
      <c r="C23" t="s">
        <v>310</v>
      </c>
      <c r="D23" t="s">
        <v>81</v>
      </c>
      <c r="E23" t="s">
        <v>64</v>
      </c>
      <c r="F23" t="s">
        <v>66</v>
      </c>
      <c r="G23" t="s">
        <v>82</v>
      </c>
      <c r="H23" t="s">
        <v>83</v>
      </c>
      <c r="I23" t="s">
        <v>265</v>
      </c>
      <c r="J23" s="91">
        <v>-407</v>
      </c>
      <c r="K23" t="s">
        <v>311</v>
      </c>
      <c r="L23" t="s">
        <v>69</v>
      </c>
      <c r="M23" t="s">
        <v>283</v>
      </c>
      <c r="N23" t="s">
        <v>312</v>
      </c>
      <c r="O23" s="89">
        <v>42704</v>
      </c>
      <c r="P23" s="89">
        <v>42683</v>
      </c>
      <c r="Q23" t="s">
        <v>72</v>
      </c>
    </row>
    <row r="24" spans="1:17">
      <c r="A24" t="s">
        <v>272</v>
      </c>
      <c r="B24" t="s">
        <v>90</v>
      </c>
      <c r="C24" t="s">
        <v>310</v>
      </c>
      <c r="D24" t="s">
        <v>81</v>
      </c>
      <c r="E24" t="s">
        <v>64</v>
      </c>
      <c r="F24" t="s">
        <v>66</v>
      </c>
      <c r="G24" t="s">
        <v>82</v>
      </c>
      <c r="H24" t="s">
        <v>83</v>
      </c>
      <c r="I24" t="s">
        <v>265</v>
      </c>
      <c r="J24" s="91">
        <v>-5</v>
      </c>
      <c r="K24" t="s">
        <v>277</v>
      </c>
      <c r="L24" t="s">
        <v>69</v>
      </c>
      <c r="M24" t="s">
        <v>313</v>
      </c>
      <c r="N24" t="s">
        <v>312</v>
      </c>
      <c r="O24" s="89">
        <v>42704</v>
      </c>
      <c r="P24" s="89">
        <v>42683</v>
      </c>
      <c r="Q24" t="s">
        <v>72</v>
      </c>
    </row>
    <row r="25" spans="1:17">
      <c r="A25" t="s">
        <v>272</v>
      </c>
      <c r="B25" t="s">
        <v>90</v>
      </c>
      <c r="C25" t="s">
        <v>310</v>
      </c>
      <c r="D25" t="s">
        <v>81</v>
      </c>
      <c r="E25" t="s">
        <v>64</v>
      </c>
      <c r="F25" t="s">
        <v>66</v>
      </c>
      <c r="G25" t="s">
        <v>82</v>
      </c>
      <c r="H25" t="s">
        <v>83</v>
      </c>
      <c r="I25" t="s">
        <v>265</v>
      </c>
      <c r="J25" s="91">
        <v>-869.12</v>
      </c>
      <c r="K25" t="s">
        <v>277</v>
      </c>
      <c r="L25" t="s">
        <v>69</v>
      </c>
      <c r="M25" t="s">
        <v>314</v>
      </c>
      <c r="N25" t="s">
        <v>312</v>
      </c>
      <c r="O25" s="89">
        <v>42704</v>
      </c>
      <c r="P25" s="89">
        <v>42683</v>
      </c>
      <c r="Q25" t="s">
        <v>72</v>
      </c>
    </row>
    <row r="26" spans="1:17">
      <c r="A26" t="s">
        <v>272</v>
      </c>
      <c r="B26" t="s">
        <v>90</v>
      </c>
      <c r="C26" t="s">
        <v>310</v>
      </c>
      <c r="D26" t="s">
        <v>81</v>
      </c>
      <c r="E26" t="s">
        <v>64</v>
      </c>
      <c r="F26" t="s">
        <v>66</v>
      </c>
      <c r="G26" t="s">
        <v>82</v>
      </c>
      <c r="H26" t="s">
        <v>83</v>
      </c>
      <c r="I26" t="s">
        <v>265</v>
      </c>
      <c r="J26" s="91">
        <v>-869.12</v>
      </c>
      <c r="K26" t="s">
        <v>277</v>
      </c>
      <c r="L26" t="s">
        <v>69</v>
      </c>
      <c r="M26" t="s">
        <v>279</v>
      </c>
      <c r="N26" t="s">
        <v>312</v>
      </c>
      <c r="O26" s="89">
        <v>42704</v>
      </c>
      <c r="P26" s="89">
        <v>42683</v>
      </c>
      <c r="Q26" t="s">
        <v>72</v>
      </c>
    </row>
    <row r="27" spans="1:17">
      <c r="A27" t="s">
        <v>272</v>
      </c>
      <c r="B27" t="s">
        <v>90</v>
      </c>
      <c r="C27" t="s">
        <v>310</v>
      </c>
      <c r="D27" t="s">
        <v>81</v>
      </c>
      <c r="E27" t="s">
        <v>64</v>
      </c>
      <c r="F27" t="s">
        <v>66</v>
      </c>
      <c r="G27" t="s">
        <v>82</v>
      </c>
      <c r="H27" t="s">
        <v>83</v>
      </c>
      <c r="I27" t="s">
        <v>265</v>
      </c>
      <c r="J27" s="91">
        <v>-869.12</v>
      </c>
      <c r="K27" t="s">
        <v>277</v>
      </c>
      <c r="L27" t="s">
        <v>69</v>
      </c>
      <c r="M27" t="s">
        <v>278</v>
      </c>
      <c r="N27" t="s">
        <v>312</v>
      </c>
      <c r="O27" s="89">
        <v>42704</v>
      </c>
      <c r="P27" s="89">
        <v>42683</v>
      </c>
      <c r="Q27" t="s">
        <v>72</v>
      </c>
    </row>
    <row r="28" spans="1:17">
      <c r="A28" t="s">
        <v>272</v>
      </c>
      <c r="B28" t="s">
        <v>90</v>
      </c>
      <c r="C28" t="s">
        <v>310</v>
      </c>
      <c r="D28" t="s">
        <v>81</v>
      </c>
      <c r="E28" t="s">
        <v>64</v>
      </c>
      <c r="F28" t="s">
        <v>66</v>
      </c>
      <c r="G28" t="s">
        <v>82</v>
      </c>
      <c r="H28" t="s">
        <v>83</v>
      </c>
      <c r="I28" t="s">
        <v>265</v>
      </c>
      <c r="J28" s="91">
        <v>-869.12</v>
      </c>
      <c r="K28" t="s">
        <v>277</v>
      </c>
      <c r="L28" t="s">
        <v>69</v>
      </c>
      <c r="M28" t="s">
        <v>280</v>
      </c>
      <c r="N28" t="s">
        <v>312</v>
      </c>
      <c r="O28" s="89">
        <v>42704</v>
      </c>
      <c r="P28" s="89">
        <v>42683</v>
      </c>
      <c r="Q28" t="s">
        <v>72</v>
      </c>
    </row>
    <row r="29" spans="1:17">
      <c r="A29" t="s">
        <v>272</v>
      </c>
      <c r="B29" t="s">
        <v>90</v>
      </c>
      <c r="C29" t="s">
        <v>310</v>
      </c>
      <c r="D29" t="s">
        <v>81</v>
      </c>
      <c r="E29" t="s">
        <v>64</v>
      </c>
      <c r="F29" t="s">
        <v>66</v>
      </c>
      <c r="G29" t="s">
        <v>82</v>
      </c>
      <c r="H29" t="s">
        <v>83</v>
      </c>
      <c r="I29" t="s">
        <v>265</v>
      </c>
      <c r="J29" s="91">
        <v>-869.12</v>
      </c>
      <c r="K29" t="s">
        <v>277</v>
      </c>
      <c r="L29" t="s">
        <v>69</v>
      </c>
      <c r="M29" t="s">
        <v>315</v>
      </c>
      <c r="N29" t="s">
        <v>312</v>
      </c>
      <c r="O29" s="89">
        <v>42704</v>
      </c>
      <c r="P29" s="89">
        <v>42683</v>
      </c>
      <c r="Q29" t="s">
        <v>72</v>
      </c>
    </row>
    <row r="30" spans="1:17">
      <c r="A30" t="s">
        <v>272</v>
      </c>
      <c r="B30" t="s">
        <v>90</v>
      </c>
      <c r="C30" t="s">
        <v>310</v>
      </c>
      <c r="D30" t="s">
        <v>81</v>
      </c>
      <c r="E30" t="s">
        <v>64</v>
      </c>
      <c r="F30" t="s">
        <v>66</v>
      </c>
      <c r="G30" t="s">
        <v>82</v>
      </c>
      <c r="H30" t="s">
        <v>83</v>
      </c>
      <c r="I30" t="s">
        <v>265</v>
      </c>
      <c r="J30" s="91">
        <v>-713.32</v>
      </c>
      <c r="K30" t="s">
        <v>277</v>
      </c>
      <c r="L30" t="s">
        <v>69</v>
      </c>
      <c r="M30" t="s">
        <v>316</v>
      </c>
      <c r="N30" t="s">
        <v>312</v>
      </c>
      <c r="O30" s="89">
        <v>42704</v>
      </c>
      <c r="P30" s="89">
        <v>42683</v>
      </c>
      <c r="Q30" t="s">
        <v>72</v>
      </c>
    </row>
    <row r="31" spans="1:17">
      <c r="A31" t="s">
        <v>272</v>
      </c>
      <c r="B31" t="s">
        <v>90</v>
      </c>
      <c r="C31" t="s">
        <v>312</v>
      </c>
      <c r="D31" t="s">
        <v>81</v>
      </c>
      <c r="E31" t="s">
        <v>64</v>
      </c>
      <c r="F31" t="s">
        <v>66</v>
      </c>
      <c r="G31" t="s">
        <v>82</v>
      </c>
      <c r="H31" t="s">
        <v>83</v>
      </c>
      <c r="I31" t="s">
        <v>265</v>
      </c>
      <c r="J31" s="91">
        <v>407</v>
      </c>
      <c r="K31" t="s">
        <v>311</v>
      </c>
      <c r="L31" t="s">
        <v>69</v>
      </c>
      <c r="M31" t="s">
        <v>285</v>
      </c>
      <c r="N31" t="s">
        <v>312</v>
      </c>
      <c r="O31" s="89">
        <v>42674</v>
      </c>
      <c r="P31" s="89">
        <v>42675</v>
      </c>
      <c r="Q31" t="s">
        <v>72</v>
      </c>
    </row>
    <row r="32" spans="1:17">
      <c r="A32" t="s">
        <v>272</v>
      </c>
      <c r="B32" t="s">
        <v>90</v>
      </c>
      <c r="C32" t="s">
        <v>312</v>
      </c>
      <c r="D32" t="s">
        <v>81</v>
      </c>
      <c r="E32" t="s">
        <v>64</v>
      </c>
      <c r="F32" t="s">
        <v>66</v>
      </c>
      <c r="G32" t="s">
        <v>82</v>
      </c>
      <c r="H32" t="s">
        <v>83</v>
      </c>
      <c r="I32" t="s">
        <v>265</v>
      </c>
      <c r="J32" s="91">
        <v>407</v>
      </c>
      <c r="K32" t="s">
        <v>311</v>
      </c>
      <c r="L32" t="s">
        <v>69</v>
      </c>
      <c r="M32" t="s">
        <v>283</v>
      </c>
      <c r="N32" t="s">
        <v>312</v>
      </c>
      <c r="O32" s="89">
        <v>42674</v>
      </c>
      <c r="P32" s="89">
        <v>42675</v>
      </c>
      <c r="Q32" t="s">
        <v>72</v>
      </c>
    </row>
    <row r="33" spans="1:17">
      <c r="A33" t="s">
        <v>272</v>
      </c>
      <c r="B33" t="s">
        <v>90</v>
      </c>
      <c r="C33" t="s">
        <v>312</v>
      </c>
      <c r="D33" t="s">
        <v>81</v>
      </c>
      <c r="E33" t="s">
        <v>64</v>
      </c>
      <c r="F33" t="s">
        <v>66</v>
      </c>
      <c r="G33" t="s">
        <v>82</v>
      </c>
      <c r="H33" t="s">
        <v>83</v>
      </c>
      <c r="I33" t="s">
        <v>265</v>
      </c>
      <c r="J33" s="91">
        <v>5</v>
      </c>
      <c r="K33" t="s">
        <v>277</v>
      </c>
      <c r="L33" t="s">
        <v>69</v>
      </c>
      <c r="M33" t="s">
        <v>313</v>
      </c>
      <c r="N33" t="s">
        <v>312</v>
      </c>
      <c r="O33" s="89">
        <v>42674</v>
      </c>
      <c r="P33" s="89">
        <v>42675</v>
      </c>
      <c r="Q33" t="s">
        <v>72</v>
      </c>
    </row>
    <row r="34" spans="1:17">
      <c r="A34" t="s">
        <v>272</v>
      </c>
      <c r="B34" t="s">
        <v>90</v>
      </c>
      <c r="C34" t="s">
        <v>312</v>
      </c>
      <c r="D34" t="s">
        <v>81</v>
      </c>
      <c r="E34" t="s">
        <v>64</v>
      </c>
      <c r="F34" t="s">
        <v>66</v>
      </c>
      <c r="G34" t="s">
        <v>82</v>
      </c>
      <c r="H34" t="s">
        <v>83</v>
      </c>
      <c r="I34" t="s">
        <v>265</v>
      </c>
      <c r="J34" s="91">
        <v>869.12</v>
      </c>
      <c r="K34" t="s">
        <v>277</v>
      </c>
      <c r="L34" t="s">
        <v>69</v>
      </c>
      <c r="M34" t="s">
        <v>314</v>
      </c>
      <c r="N34" t="s">
        <v>312</v>
      </c>
      <c r="O34" s="89">
        <v>42674</v>
      </c>
      <c r="P34" s="89">
        <v>42675</v>
      </c>
      <c r="Q34" t="s">
        <v>72</v>
      </c>
    </row>
    <row r="35" spans="1:17">
      <c r="A35" t="s">
        <v>272</v>
      </c>
      <c r="B35" t="s">
        <v>90</v>
      </c>
      <c r="C35" t="s">
        <v>312</v>
      </c>
      <c r="D35" t="s">
        <v>81</v>
      </c>
      <c r="E35" t="s">
        <v>64</v>
      </c>
      <c r="F35" t="s">
        <v>66</v>
      </c>
      <c r="G35" t="s">
        <v>82</v>
      </c>
      <c r="H35" t="s">
        <v>83</v>
      </c>
      <c r="I35" t="s">
        <v>265</v>
      </c>
      <c r="J35" s="91">
        <v>869.12</v>
      </c>
      <c r="K35" t="s">
        <v>277</v>
      </c>
      <c r="L35" t="s">
        <v>69</v>
      </c>
      <c r="M35" t="s">
        <v>279</v>
      </c>
      <c r="N35" t="s">
        <v>312</v>
      </c>
      <c r="O35" s="89">
        <v>42674</v>
      </c>
      <c r="P35" s="89">
        <v>42675</v>
      </c>
      <c r="Q35" t="s">
        <v>72</v>
      </c>
    </row>
    <row r="36" spans="1:17">
      <c r="A36" t="s">
        <v>272</v>
      </c>
      <c r="B36" t="s">
        <v>90</v>
      </c>
      <c r="C36" t="s">
        <v>312</v>
      </c>
      <c r="D36" t="s">
        <v>81</v>
      </c>
      <c r="E36" t="s">
        <v>64</v>
      </c>
      <c r="F36" t="s">
        <v>66</v>
      </c>
      <c r="G36" t="s">
        <v>82</v>
      </c>
      <c r="H36" t="s">
        <v>83</v>
      </c>
      <c r="I36" t="s">
        <v>265</v>
      </c>
      <c r="J36" s="91">
        <v>869.12</v>
      </c>
      <c r="K36" t="s">
        <v>277</v>
      </c>
      <c r="L36" t="s">
        <v>69</v>
      </c>
      <c r="M36" t="s">
        <v>278</v>
      </c>
      <c r="N36" t="s">
        <v>312</v>
      </c>
      <c r="O36" s="89">
        <v>42674</v>
      </c>
      <c r="P36" s="89">
        <v>42675</v>
      </c>
      <c r="Q36" t="s">
        <v>72</v>
      </c>
    </row>
    <row r="37" spans="1:17">
      <c r="A37" t="s">
        <v>272</v>
      </c>
      <c r="B37" t="s">
        <v>90</v>
      </c>
      <c r="C37" t="s">
        <v>312</v>
      </c>
      <c r="D37" t="s">
        <v>81</v>
      </c>
      <c r="E37" t="s">
        <v>64</v>
      </c>
      <c r="F37" t="s">
        <v>66</v>
      </c>
      <c r="G37" t="s">
        <v>82</v>
      </c>
      <c r="H37" t="s">
        <v>83</v>
      </c>
      <c r="I37" t="s">
        <v>265</v>
      </c>
      <c r="J37" s="91">
        <v>869.12</v>
      </c>
      <c r="K37" t="s">
        <v>277</v>
      </c>
      <c r="L37" t="s">
        <v>69</v>
      </c>
      <c r="M37" t="s">
        <v>280</v>
      </c>
      <c r="N37" t="s">
        <v>312</v>
      </c>
      <c r="O37" s="89">
        <v>42674</v>
      </c>
      <c r="P37" s="89">
        <v>42675</v>
      </c>
      <c r="Q37" t="s">
        <v>72</v>
      </c>
    </row>
    <row r="38" spans="1:17">
      <c r="A38" t="s">
        <v>272</v>
      </c>
      <c r="B38" t="s">
        <v>90</v>
      </c>
      <c r="C38" t="s">
        <v>312</v>
      </c>
      <c r="D38" t="s">
        <v>81</v>
      </c>
      <c r="E38" t="s">
        <v>64</v>
      </c>
      <c r="F38" t="s">
        <v>66</v>
      </c>
      <c r="G38" t="s">
        <v>82</v>
      </c>
      <c r="H38" t="s">
        <v>83</v>
      </c>
      <c r="I38" t="s">
        <v>265</v>
      </c>
      <c r="J38" s="91">
        <v>869.12</v>
      </c>
      <c r="K38" t="s">
        <v>277</v>
      </c>
      <c r="L38" t="s">
        <v>69</v>
      </c>
      <c r="M38" t="s">
        <v>315</v>
      </c>
      <c r="N38" t="s">
        <v>312</v>
      </c>
      <c r="O38" s="89">
        <v>42674</v>
      </c>
      <c r="P38" s="89">
        <v>42675</v>
      </c>
      <c r="Q38" t="s">
        <v>72</v>
      </c>
    </row>
    <row r="39" spans="1:17">
      <c r="A39" t="s">
        <v>272</v>
      </c>
      <c r="B39" t="s">
        <v>90</v>
      </c>
      <c r="C39" t="s">
        <v>312</v>
      </c>
      <c r="D39" t="s">
        <v>81</v>
      </c>
      <c r="E39" t="s">
        <v>64</v>
      </c>
      <c r="F39" t="s">
        <v>66</v>
      </c>
      <c r="G39" t="s">
        <v>82</v>
      </c>
      <c r="H39" t="s">
        <v>83</v>
      </c>
      <c r="I39" t="s">
        <v>265</v>
      </c>
      <c r="J39" s="91">
        <v>713.32</v>
      </c>
      <c r="K39" t="s">
        <v>277</v>
      </c>
      <c r="L39" t="s">
        <v>69</v>
      </c>
      <c r="M39" t="s">
        <v>316</v>
      </c>
      <c r="N39" t="s">
        <v>312</v>
      </c>
      <c r="O39" s="89">
        <v>42674</v>
      </c>
      <c r="P39" s="89">
        <v>42675</v>
      </c>
      <c r="Q39" t="s">
        <v>72</v>
      </c>
    </row>
    <row r="40" spans="1:17">
      <c r="A40" t="s">
        <v>317</v>
      </c>
      <c r="B40" t="s">
        <v>79</v>
      </c>
      <c r="C40" t="s">
        <v>318</v>
      </c>
      <c r="D40" t="s">
        <v>81</v>
      </c>
      <c r="E40" t="s">
        <v>64</v>
      </c>
      <c r="F40" t="s">
        <v>66</v>
      </c>
      <c r="G40" t="s">
        <v>82</v>
      </c>
      <c r="H40" t="s">
        <v>83</v>
      </c>
      <c r="I40" t="s">
        <v>265</v>
      </c>
      <c r="J40" s="91">
        <v>21</v>
      </c>
      <c r="K40" t="s">
        <v>319</v>
      </c>
      <c r="L40" t="s">
        <v>69</v>
      </c>
      <c r="M40" t="s">
        <v>320</v>
      </c>
      <c r="N40" t="s">
        <v>318</v>
      </c>
      <c r="O40" s="89">
        <v>42670</v>
      </c>
      <c r="P40" s="89">
        <v>42674</v>
      </c>
      <c r="Q40" t="s">
        <v>72</v>
      </c>
    </row>
    <row r="41" spans="1:17">
      <c r="A41" t="s">
        <v>317</v>
      </c>
      <c r="B41" t="s">
        <v>79</v>
      </c>
      <c r="C41" t="s">
        <v>318</v>
      </c>
      <c r="D41" t="s">
        <v>81</v>
      </c>
      <c r="E41" t="s">
        <v>64</v>
      </c>
      <c r="F41" t="s">
        <v>66</v>
      </c>
      <c r="G41" t="s">
        <v>82</v>
      </c>
      <c r="H41" t="s">
        <v>83</v>
      </c>
      <c r="I41" t="s">
        <v>265</v>
      </c>
      <c r="J41" s="91">
        <v>14</v>
      </c>
      <c r="K41" t="s">
        <v>321</v>
      </c>
      <c r="L41" t="s">
        <v>69</v>
      </c>
      <c r="M41" t="s">
        <v>320</v>
      </c>
      <c r="N41" t="s">
        <v>318</v>
      </c>
      <c r="O41" s="89">
        <v>42670</v>
      </c>
      <c r="P41" s="89">
        <v>42674</v>
      </c>
      <c r="Q41" t="s">
        <v>72</v>
      </c>
    </row>
    <row r="42" spans="1:17">
      <c r="A42" t="s">
        <v>317</v>
      </c>
      <c r="B42" t="s">
        <v>79</v>
      </c>
      <c r="C42" t="s">
        <v>322</v>
      </c>
      <c r="D42" t="s">
        <v>81</v>
      </c>
      <c r="E42" t="s">
        <v>64</v>
      </c>
      <c r="F42" t="s">
        <v>66</v>
      </c>
      <c r="G42" t="s">
        <v>82</v>
      </c>
      <c r="H42" t="s">
        <v>83</v>
      </c>
      <c r="I42" t="s">
        <v>265</v>
      </c>
      <c r="J42" s="91">
        <v>158.27000000000001</v>
      </c>
      <c r="K42" t="s">
        <v>323</v>
      </c>
      <c r="L42" t="s">
        <v>69</v>
      </c>
      <c r="M42" t="s">
        <v>324</v>
      </c>
      <c r="N42" t="s">
        <v>322</v>
      </c>
      <c r="O42" s="89">
        <v>42656</v>
      </c>
      <c r="P42" s="89">
        <v>42674</v>
      </c>
      <c r="Q42" t="s">
        <v>72</v>
      </c>
    </row>
    <row r="43" spans="1:17">
      <c r="A43" t="s">
        <v>317</v>
      </c>
      <c r="B43" t="s">
        <v>79</v>
      </c>
      <c r="C43" t="s">
        <v>322</v>
      </c>
      <c r="D43" t="s">
        <v>81</v>
      </c>
      <c r="E43" t="s">
        <v>64</v>
      </c>
      <c r="F43" t="s">
        <v>66</v>
      </c>
      <c r="G43" t="s">
        <v>82</v>
      </c>
      <c r="H43" t="s">
        <v>83</v>
      </c>
      <c r="I43" t="s">
        <v>265</v>
      </c>
      <c r="J43" s="91">
        <v>182.14</v>
      </c>
      <c r="K43" t="s">
        <v>325</v>
      </c>
      <c r="L43" t="s">
        <v>69</v>
      </c>
      <c r="M43" t="s">
        <v>326</v>
      </c>
      <c r="N43" t="s">
        <v>322</v>
      </c>
      <c r="O43" s="89">
        <v>42656</v>
      </c>
      <c r="P43" s="89">
        <v>42674</v>
      </c>
      <c r="Q43" t="s">
        <v>72</v>
      </c>
    </row>
    <row r="44" spans="1:17">
      <c r="A44" t="s">
        <v>317</v>
      </c>
      <c r="B44" t="s">
        <v>79</v>
      </c>
      <c r="C44" t="s">
        <v>322</v>
      </c>
      <c r="D44" t="s">
        <v>81</v>
      </c>
      <c r="E44" t="s">
        <v>64</v>
      </c>
      <c r="F44" t="s">
        <v>66</v>
      </c>
      <c r="G44" t="s">
        <v>82</v>
      </c>
      <c r="H44" t="s">
        <v>83</v>
      </c>
      <c r="I44" t="s">
        <v>265</v>
      </c>
      <c r="J44" s="91">
        <v>2</v>
      </c>
      <c r="K44" t="s">
        <v>327</v>
      </c>
      <c r="L44" t="s">
        <v>69</v>
      </c>
      <c r="M44" t="s">
        <v>328</v>
      </c>
      <c r="N44" t="s">
        <v>322</v>
      </c>
      <c r="O44" s="89">
        <v>42656</v>
      </c>
      <c r="P44" s="89">
        <v>42674</v>
      </c>
      <c r="Q44" t="s">
        <v>72</v>
      </c>
    </row>
    <row r="45" spans="1:17">
      <c r="A45" t="s">
        <v>317</v>
      </c>
      <c r="B45" t="s">
        <v>79</v>
      </c>
      <c r="C45" t="s">
        <v>322</v>
      </c>
      <c r="D45" t="s">
        <v>81</v>
      </c>
      <c r="E45" t="s">
        <v>64</v>
      </c>
      <c r="F45" t="s">
        <v>66</v>
      </c>
      <c r="G45" t="s">
        <v>82</v>
      </c>
      <c r="H45" t="s">
        <v>83</v>
      </c>
      <c r="I45" t="s">
        <v>265</v>
      </c>
      <c r="J45" s="91">
        <v>40.99</v>
      </c>
      <c r="K45" t="s">
        <v>327</v>
      </c>
      <c r="L45" t="s">
        <v>69</v>
      </c>
      <c r="M45" t="s">
        <v>328</v>
      </c>
      <c r="N45" t="s">
        <v>322</v>
      </c>
      <c r="O45" s="89">
        <v>42656</v>
      </c>
      <c r="P45" s="89">
        <v>42674</v>
      </c>
      <c r="Q45" t="s">
        <v>72</v>
      </c>
    </row>
    <row r="46" spans="1:17">
      <c r="A46" t="s">
        <v>317</v>
      </c>
      <c r="B46" t="s">
        <v>79</v>
      </c>
      <c r="C46" t="s">
        <v>329</v>
      </c>
      <c r="D46" t="s">
        <v>81</v>
      </c>
      <c r="E46" t="s">
        <v>64</v>
      </c>
      <c r="F46" t="s">
        <v>66</v>
      </c>
      <c r="G46" t="s">
        <v>82</v>
      </c>
      <c r="H46" t="s">
        <v>83</v>
      </c>
      <c r="I46" t="s">
        <v>265</v>
      </c>
      <c r="J46" s="91">
        <v>123.12</v>
      </c>
      <c r="K46" t="s">
        <v>330</v>
      </c>
      <c r="L46" t="s">
        <v>69</v>
      </c>
      <c r="M46" t="s">
        <v>331</v>
      </c>
      <c r="N46" t="s">
        <v>329</v>
      </c>
      <c r="O46" s="89">
        <v>42653</v>
      </c>
      <c r="P46" s="89">
        <v>42674</v>
      </c>
      <c r="Q46" t="s">
        <v>72</v>
      </c>
    </row>
    <row r="47" spans="1:17">
      <c r="A47" t="s">
        <v>89</v>
      </c>
      <c r="B47" t="s">
        <v>90</v>
      </c>
      <c r="C47" t="s">
        <v>332</v>
      </c>
      <c r="D47" t="s">
        <v>81</v>
      </c>
      <c r="E47" t="s">
        <v>64</v>
      </c>
      <c r="F47" t="s">
        <v>66</v>
      </c>
      <c r="G47" t="s">
        <v>82</v>
      </c>
      <c r="H47" t="s">
        <v>83</v>
      </c>
      <c r="I47" t="s">
        <v>265</v>
      </c>
      <c r="J47" s="91">
        <v>-575.28</v>
      </c>
      <c r="K47" t="s">
        <v>333</v>
      </c>
      <c r="L47" t="s">
        <v>69</v>
      </c>
      <c r="M47" t="s">
        <v>334</v>
      </c>
      <c r="N47" t="s">
        <v>332</v>
      </c>
      <c r="O47" s="89">
        <v>42674</v>
      </c>
      <c r="P47" s="89">
        <v>42675</v>
      </c>
      <c r="Q47" t="s">
        <v>72</v>
      </c>
    </row>
    <row r="48" spans="1:17">
      <c r="A48" t="s">
        <v>89</v>
      </c>
      <c r="B48" t="s">
        <v>90</v>
      </c>
      <c r="C48" t="s">
        <v>332</v>
      </c>
      <c r="D48" t="s">
        <v>81</v>
      </c>
      <c r="E48" t="s">
        <v>64</v>
      </c>
      <c r="F48" t="s">
        <v>66</v>
      </c>
      <c r="G48" t="s">
        <v>82</v>
      </c>
      <c r="H48" t="s">
        <v>83</v>
      </c>
      <c r="I48" t="s">
        <v>265</v>
      </c>
      <c r="J48" s="91">
        <v>9.1999999999999993</v>
      </c>
      <c r="K48" t="s">
        <v>335</v>
      </c>
      <c r="L48" t="s">
        <v>69</v>
      </c>
      <c r="M48" t="s">
        <v>336</v>
      </c>
      <c r="N48" t="s">
        <v>332</v>
      </c>
      <c r="O48" s="89">
        <v>42674</v>
      </c>
      <c r="P48" s="89">
        <v>42675</v>
      </c>
      <c r="Q48" t="s">
        <v>72</v>
      </c>
    </row>
    <row r="49" spans="1:17">
      <c r="A49" t="s">
        <v>89</v>
      </c>
      <c r="B49" t="s">
        <v>90</v>
      </c>
      <c r="C49" t="s">
        <v>332</v>
      </c>
      <c r="D49" t="s">
        <v>81</v>
      </c>
      <c r="E49" t="s">
        <v>64</v>
      </c>
      <c r="F49" t="s">
        <v>66</v>
      </c>
      <c r="G49" t="s">
        <v>82</v>
      </c>
      <c r="H49" t="s">
        <v>83</v>
      </c>
      <c r="I49" t="s">
        <v>265</v>
      </c>
      <c r="J49" s="91">
        <v>9.23</v>
      </c>
      <c r="K49" t="s">
        <v>337</v>
      </c>
      <c r="L49" t="s">
        <v>69</v>
      </c>
      <c r="M49" t="s">
        <v>338</v>
      </c>
      <c r="N49" t="s">
        <v>332</v>
      </c>
      <c r="O49" s="89">
        <v>42674</v>
      </c>
      <c r="P49" s="89">
        <v>42675</v>
      </c>
      <c r="Q49" t="s">
        <v>72</v>
      </c>
    </row>
    <row r="50" spans="1:17">
      <c r="A50" t="s">
        <v>89</v>
      </c>
      <c r="B50" t="s">
        <v>90</v>
      </c>
      <c r="C50" t="s">
        <v>332</v>
      </c>
      <c r="D50" t="s">
        <v>81</v>
      </c>
      <c r="E50" t="s">
        <v>64</v>
      </c>
      <c r="F50" t="s">
        <v>66</v>
      </c>
      <c r="G50" t="s">
        <v>82</v>
      </c>
      <c r="H50" t="s">
        <v>83</v>
      </c>
      <c r="I50" t="s">
        <v>265</v>
      </c>
      <c r="J50" s="91">
        <v>10.64</v>
      </c>
      <c r="K50" t="s">
        <v>339</v>
      </c>
      <c r="L50" t="s">
        <v>69</v>
      </c>
      <c r="M50" t="s">
        <v>340</v>
      </c>
      <c r="N50" t="s">
        <v>332</v>
      </c>
      <c r="O50" s="89">
        <v>42674</v>
      </c>
      <c r="P50" s="89">
        <v>42675</v>
      </c>
      <c r="Q50" t="s">
        <v>72</v>
      </c>
    </row>
    <row r="51" spans="1:17">
      <c r="A51" t="s">
        <v>89</v>
      </c>
      <c r="B51" t="s">
        <v>90</v>
      </c>
      <c r="C51" t="s">
        <v>332</v>
      </c>
      <c r="D51" t="s">
        <v>81</v>
      </c>
      <c r="E51" t="s">
        <v>64</v>
      </c>
      <c r="F51" t="s">
        <v>66</v>
      </c>
      <c r="G51" t="s">
        <v>82</v>
      </c>
      <c r="H51" t="s">
        <v>83</v>
      </c>
      <c r="I51" t="s">
        <v>265</v>
      </c>
      <c r="J51" s="91">
        <v>11.65</v>
      </c>
      <c r="K51" t="s">
        <v>341</v>
      </c>
      <c r="L51" t="s">
        <v>69</v>
      </c>
      <c r="M51" t="s">
        <v>342</v>
      </c>
      <c r="N51" t="s">
        <v>332</v>
      </c>
      <c r="O51" s="89">
        <v>42674</v>
      </c>
      <c r="P51" s="89">
        <v>42675</v>
      </c>
      <c r="Q51" t="s">
        <v>72</v>
      </c>
    </row>
    <row r="52" spans="1:17">
      <c r="A52" t="s">
        <v>89</v>
      </c>
      <c r="B52" t="s">
        <v>90</v>
      </c>
      <c r="C52" t="s">
        <v>332</v>
      </c>
      <c r="D52" t="s">
        <v>81</v>
      </c>
      <c r="E52" t="s">
        <v>64</v>
      </c>
      <c r="F52" t="s">
        <v>66</v>
      </c>
      <c r="G52" t="s">
        <v>82</v>
      </c>
      <c r="H52" t="s">
        <v>83</v>
      </c>
      <c r="I52" t="s">
        <v>265</v>
      </c>
      <c r="J52" s="91">
        <v>17.98</v>
      </c>
      <c r="K52" t="s">
        <v>343</v>
      </c>
      <c r="L52" t="s">
        <v>69</v>
      </c>
      <c r="M52" t="s">
        <v>344</v>
      </c>
      <c r="N52" t="s">
        <v>332</v>
      </c>
      <c r="O52" s="89">
        <v>42674</v>
      </c>
      <c r="P52" s="89">
        <v>42675</v>
      </c>
      <c r="Q52" t="s">
        <v>72</v>
      </c>
    </row>
    <row r="53" spans="1:17">
      <c r="A53" t="s">
        <v>89</v>
      </c>
      <c r="B53" t="s">
        <v>90</v>
      </c>
      <c r="C53" t="s">
        <v>332</v>
      </c>
      <c r="D53" t="s">
        <v>81</v>
      </c>
      <c r="E53" t="s">
        <v>64</v>
      </c>
      <c r="F53" t="s">
        <v>66</v>
      </c>
      <c r="G53" t="s">
        <v>82</v>
      </c>
      <c r="H53" t="s">
        <v>83</v>
      </c>
      <c r="I53" t="s">
        <v>265</v>
      </c>
      <c r="J53" s="91">
        <v>19.07</v>
      </c>
      <c r="K53" t="s">
        <v>345</v>
      </c>
      <c r="L53" t="s">
        <v>69</v>
      </c>
      <c r="M53" t="s">
        <v>346</v>
      </c>
      <c r="N53" t="s">
        <v>332</v>
      </c>
      <c r="O53" s="89">
        <v>42674</v>
      </c>
      <c r="P53" s="89">
        <v>42675</v>
      </c>
      <c r="Q53" t="s">
        <v>72</v>
      </c>
    </row>
    <row r="54" spans="1:17">
      <c r="A54" t="s">
        <v>89</v>
      </c>
      <c r="B54" t="s">
        <v>90</v>
      </c>
      <c r="C54" t="s">
        <v>332</v>
      </c>
      <c r="D54" t="s">
        <v>81</v>
      </c>
      <c r="E54" t="s">
        <v>64</v>
      </c>
      <c r="F54" t="s">
        <v>66</v>
      </c>
      <c r="G54" t="s">
        <v>82</v>
      </c>
      <c r="H54" t="s">
        <v>83</v>
      </c>
      <c r="I54" t="s">
        <v>265</v>
      </c>
      <c r="J54" s="91">
        <v>19.23</v>
      </c>
      <c r="K54" t="s">
        <v>341</v>
      </c>
      <c r="L54" t="s">
        <v>69</v>
      </c>
      <c r="M54" t="s">
        <v>347</v>
      </c>
      <c r="N54" t="s">
        <v>332</v>
      </c>
      <c r="O54" s="89">
        <v>42674</v>
      </c>
      <c r="P54" s="89">
        <v>42675</v>
      </c>
      <c r="Q54" t="s">
        <v>72</v>
      </c>
    </row>
    <row r="55" spans="1:17">
      <c r="A55" t="s">
        <v>89</v>
      </c>
      <c r="B55" t="s">
        <v>90</v>
      </c>
      <c r="C55" t="s">
        <v>332</v>
      </c>
      <c r="D55" t="s">
        <v>81</v>
      </c>
      <c r="E55" t="s">
        <v>64</v>
      </c>
      <c r="F55" t="s">
        <v>66</v>
      </c>
      <c r="G55" t="s">
        <v>82</v>
      </c>
      <c r="H55" t="s">
        <v>83</v>
      </c>
      <c r="I55" t="s">
        <v>265</v>
      </c>
      <c r="J55" s="91">
        <v>21.64</v>
      </c>
      <c r="K55" t="s">
        <v>348</v>
      </c>
      <c r="L55" t="s">
        <v>69</v>
      </c>
      <c r="M55" t="s">
        <v>349</v>
      </c>
      <c r="N55" t="s">
        <v>332</v>
      </c>
      <c r="O55" s="89">
        <v>42674</v>
      </c>
      <c r="P55" s="89">
        <v>42675</v>
      </c>
      <c r="Q55" t="s">
        <v>72</v>
      </c>
    </row>
    <row r="56" spans="1:17">
      <c r="A56" t="s">
        <v>89</v>
      </c>
      <c r="B56" t="s">
        <v>90</v>
      </c>
      <c r="C56" t="s">
        <v>332</v>
      </c>
      <c r="D56" t="s">
        <v>81</v>
      </c>
      <c r="E56" t="s">
        <v>64</v>
      </c>
      <c r="F56" t="s">
        <v>66</v>
      </c>
      <c r="G56" t="s">
        <v>82</v>
      </c>
      <c r="H56" t="s">
        <v>83</v>
      </c>
      <c r="I56" t="s">
        <v>265</v>
      </c>
      <c r="J56" s="91">
        <v>22.45</v>
      </c>
      <c r="K56" t="s">
        <v>350</v>
      </c>
      <c r="L56" t="s">
        <v>69</v>
      </c>
      <c r="M56" t="s">
        <v>351</v>
      </c>
      <c r="N56" t="s">
        <v>332</v>
      </c>
      <c r="O56" s="89">
        <v>42674</v>
      </c>
      <c r="P56" s="89">
        <v>42675</v>
      </c>
      <c r="Q56" t="s">
        <v>72</v>
      </c>
    </row>
    <row r="57" spans="1:17">
      <c r="A57" t="s">
        <v>89</v>
      </c>
      <c r="B57" t="s">
        <v>90</v>
      </c>
      <c r="C57" t="s">
        <v>332</v>
      </c>
      <c r="D57" t="s">
        <v>81</v>
      </c>
      <c r="E57" t="s">
        <v>64</v>
      </c>
      <c r="F57" t="s">
        <v>66</v>
      </c>
      <c r="G57" t="s">
        <v>82</v>
      </c>
      <c r="H57" t="s">
        <v>83</v>
      </c>
      <c r="I57" t="s">
        <v>265</v>
      </c>
      <c r="J57" s="91">
        <v>22.55</v>
      </c>
      <c r="K57" t="s">
        <v>352</v>
      </c>
      <c r="L57" t="s">
        <v>69</v>
      </c>
      <c r="M57" t="s">
        <v>353</v>
      </c>
      <c r="N57" t="s">
        <v>332</v>
      </c>
      <c r="O57" s="89">
        <v>42674</v>
      </c>
      <c r="P57" s="89">
        <v>42675</v>
      </c>
      <c r="Q57" t="s">
        <v>72</v>
      </c>
    </row>
    <row r="58" spans="1:17">
      <c r="A58" t="s">
        <v>89</v>
      </c>
      <c r="B58" t="s">
        <v>90</v>
      </c>
      <c r="C58" t="s">
        <v>332</v>
      </c>
      <c r="D58" t="s">
        <v>81</v>
      </c>
      <c r="E58" t="s">
        <v>64</v>
      </c>
      <c r="F58" t="s">
        <v>66</v>
      </c>
      <c r="G58" t="s">
        <v>82</v>
      </c>
      <c r="H58" t="s">
        <v>83</v>
      </c>
      <c r="I58" t="s">
        <v>265</v>
      </c>
      <c r="J58" s="91">
        <v>23</v>
      </c>
      <c r="K58" t="s">
        <v>354</v>
      </c>
      <c r="L58" t="s">
        <v>69</v>
      </c>
      <c r="M58" t="s">
        <v>355</v>
      </c>
      <c r="N58" t="s">
        <v>332</v>
      </c>
      <c r="O58" s="89">
        <v>42674</v>
      </c>
      <c r="P58" s="89">
        <v>42675</v>
      </c>
      <c r="Q58" t="s">
        <v>72</v>
      </c>
    </row>
    <row r="59" spans="1:17">
      <c r="A59" t="s">
        <v>89</v>
      </c>
      <c r="B59" t="s">
        <v>90</v>
      </c>
      <c r="C59" t="s">
        <v>332</v>
      </c>
      <c r="D59" t="s">
        <v>81</v>
      </c>
      <c r="E59" t="s">
        <v>64</v>
      </c>
      <c r="F59" t="s">
        <v>66</v>
      </c>
      <c r="G59" t="s">
        <v>82</v>
      </c>
      <c r="H59" t="s">
        <v>83</v>
      </c>
      <c r="I59" t="s">
        <v>265</v>
      </c>
      <c r="J59" s="91">
        <v>23.88</v>
      </c>
      <c r="K59" t="s">
        <v>356</v>
      </c>
      <c r="L59" t="s">
        <v>69</v>
      </c>
      <c r="M59" t="s">
        <v>357</v>
      </c>
      <c r="N59" t="s">
        <v>332</v>
      </c>
      <c r="O59" s="89">
        <v>42674</v>
      </c>
      <c r="P59" s="89">
        <v>42675</v>
      </c>
      <c r="Q59" t="s">
        <v>72</v>
      </c>
    </row>
    <row r="60" spans="1:17">
      <c r="A60" t="s">
        <v>89</v>
      </c>
      <c r="B60" t="s">
        <v>90</v>
      </c>
      <c r="C60" t="s">
        <v>332</v>
      </c>
      <c r="D60" t="s">
        <v>81</v>
      </c>
      <c r="E60" t="s">
        <v>64</v>
      </c>
      <c r="F60" t="s">
        <v>66</v>
      </c>
      <c r="G60" t="s">
        <v>82</v>
      </c>
      <c r="H60" t="s">
        <v>83</v>
      </c>
      <c r="I60" t="s">
        <v>265</v>
      </c>
      <c r="J60" s="91">
        <v>24.33</v>
      </c>
      <c r="K60" t="s">
        <v>358</v>
      </c>
      <c r="L60" t="s">
        <v>69</v>
      </c>
      <c r="M60" t="s">
        <v>359</v>
      </c>
      <c r="N60" t="s">
        <v>332</v>
      </c>
      <c r="O60" s="89">
        <v>42674</v>
      </c>
      <c r="P60" s="89">
        <v>42675</v>
      </c>
      <c r="Q60" t="s">
        <v>72</v>
      </c>
    </row>
    <row r="61" spans="1:17">
      <c r="A61" t="s">
        <v>89</v>
      </c>
      <c r="B61" t="s">
        <v>90</v>
      </c>
      <c r="C61" t="s">
        <v>332</v>
      </c>
      <c r="D61" t="s">
        <v>81</v>
      </c>
      <c r="E61" t="s">
        <v>64</v>
      </c>
      <c r="F61" t="s">
        <v>66</v>
      </c>
      <c r="G61" t="s">
        <v>82</v>
      </c>
      <c r="H61" t="s">
        <v>83</v>
      </c>
      <c r="I61" t="s">
        <v>265</v>
      </c>
      <c r="J61" s="91">
        <v>24.94</v>
      </c>
      <c r="K61" t="s">
        <v>360</v>
      </c>
      <c r="L61" t="s">
        <v>69</v>
      </c>
      <c r="M61" t="s">
        <v>361</v>
      </c>
      <c r="N61" t="s">
        <v>332</v>
      </c>
      <c r="O61" s="89">
        <v>42674</v>
      </c>
      <c r="P61" s="89">
        <v>42675</v>
      </c>
      <c r="Q61" t="s">
        <v>72</v>
      </c>
    </row>
    <row r="62" spans="1:17">
      <c r="A62" t="s">
        <v>89</v>
      </c>
      <c r="B62" t="s">
        <v>90</v>
      </c>
      <c r="C62" t="s">
        <v>332</v>
      </c>
      <c r="D62" t="s">
        <v>81</v>
      </c>
      <c r="E62" t="s">
        <v>64</v>
      </c>
      <c r="F62" t="s">
        <v>66</v>
      </c>
      <c r="G62" t="s">
        <v>82</v>
      </c>
      <c r="H62" t="s">
        <v>83</v>
      </c>
      <c r="I62" t="s">
        <v>265</v>
      </c>
      <c r="J62" s="91">
        <v>25.53</v>
      </c>
      <c r="K62" t="s">
        <v>362</v>
      </c>
      <c r="L62" t="s">
        <v>69</v>
      </c>
      <c r="M62" t="s">
        <v>363</v>
      </c>
      <c r="N62" t="s">
        <v>332</v>
      </c>
      <c r="O62" s="89">
        <v>42674</v>
      </c>
      <c r="P62" s="89">
        <v>42675</v>
      </c>
      <c r="Q62" t="s">
        <v>72</v>
      </c>
    </row>
    <row r="63" spans="1:17">
      <c r="A63" t="s">
        <v>89</v>
      </c>
      <c r="B63" t="s">
        <v>90</v>
      </c>
      <c r="C63" t="s">
        <v>332</v>
      </c>
      <c r="D63" t="s">
        <v>81</v>
      </c>
      <c r="E63" t="s">
        <v>64</v>
      </c>
      <c r="F63" t="s">
        <v>66</v>
      </c>
      <c r="G63" t="s">
        <v>82</v>
      </c>
      <c r="H63" t="s">
        <v>83</v>
      </c>
      <c r="I63" t="s">
        <v>265</v>
      </c>
      <c r="J63" s="91">
        <v>26.35</v>
      </c>
      <c r="K63" t="s">
        <v>364</v>
      </c>
      <c r="L63" t="s">
        <v>69</v>
      </c>
      <c r="M63" t="s">
        <v>365</v>
      </c>
      <c r="N63" t="s">
        <v>332</v>
      </c>
      <c r="O63" s="89">
        <v>42674</v>
      </c>
      <c r="P63" s="89">
        <v>42675</v>
      </c>
      <c r="Q63" t="s">
        <v>72</v>
      </c>
    </row>
    <row r="64" spans="1:17">
      <c r="A64" t="s">
        <v>89</v>
      </c>
      <c r="B64" t="s">
        <v>90</v>
      </c>
      <c r="C64" t="s">
        <v>332</v>
      </c>
      <c r="D64" t="s">
        <v>81</v>
      </c>
      <c r="E64" t="s">
        <v>64</v>
      </c>
      <c r="F64" t="s">
        <v>66</v>
      </c>
      <c r="G64" t="s">
        <v>82</v>
      </c>
      <c r="H64" t="s">
        <v>83</v>
      </c>
      <c r="I64" t="s">
        <v>265</v>
      </c>
      <c r="J64" s="91">
        <v>46.52</v>
      </c>
      <c r="K64" t="s">
        <v>366</v>
      </c>
      <c r="L64" t="s">
        <v>69</v>
      </c>
      <c r="M64" t="s">
        <v>367</v>
      </c>
      <c r="N64" t="s">
        <v>332</v>
      </c>
      <c r="O64" s="89">
        <v>42674</v>
      </c>
      <c r="P64" s="89">
        <v>42675</v>
      </c>
      <c r="Q64" t="s">
        <v>72</v>
      </c>
    </row>
    <row r="65" spans="1:17">
      <c r="A65" t="s">
        <v>89</v>
      </c>
      <c r="B65" t="s">
        <v>90</v>
      </c>
      <c r="C65" t="s">
        <v>332</v>
      </c>
      <c r="D65" t="s">
        <v>81</v>
      </c>
      <c r="E65" t="s">
        <v>64</v>
      </c>
      <c r="F65" t="s">
        <v>66</v>
      </c>
      <c r="G65" t="s">
        <v>82</v>
      </c>
      <c r="H65" t="s">
        <v>83</v>
      </c>
      <c r="I65" t="s">
        <v>265</v>
      </c>
      <c r="J65" s="91">
        <v>50.12</v>
      </c>
      <c r="K65" t="s">
        <v>368</v>
      </c>
      <c r="L65" t="s">
        <v>69</v>
      </c>
      <c r="M65" t="s">
        <v>369</v>
      </c>
      <c r="N65" t="s">
        <v>332</v>
      </c>
      <c r="O65" s="89">
        <v>42674</v>
      </c>
      <c r="P65" s="89">
        <v>42675</v>
      </c>
      <c r="Q65" t="s">
        <v>72</v>
      </c>
    </row>
    <row r="66" spans="1:17">
      <c r="A66" t="s">
        <v>89</v>
      </c>
      <c r="B66" t="s">
        <v>90</v>
      </c>
      <c r="C66" t="s">
        <v>332</v>
      </c>
      <c r="D66" t="s">
        <v>81</v>
      </c>
      <c r="E66" t="s">
        <v>64</v>
      </c>
      <c r="F66" t="s">
        <v>66</v>
      </c>
      <c r="G66" t="s">
        <v>82</v>
      </c>
      <c r="H66" t="s">
        <v>83</v>
      </c>
      <c r="I66" t="s">
        <v>265</v>
      </c>
      <c r="J66" s="91">
        <v>53</v>
      </c>
      <c r="K66" t="s">
        <v>370</v>
      </c>
      <c r="L66" t="s">
        <v>69</v>
      </c>
      <c r="M66" t="s">
        <v>371</v>
      </c>
      <c r="N66" t="s">
        <v>332</v>
      </c>
      <c r="O66" s="89">
        <v>42674</v>
      </c>
      <c r="P66" s="89">
        <v>42675</v>
      </c>
      <c r="Q66" t="s">
        <v>72</v>
      </c>
    </row>
    <row r="67" spans="1:17">
      <c r="A67" t="s">
        <v>89</v>
      </c>
      <c r="B67" t="s">
        <v>90</v>
      </c>
      <c r="C67" t="s">
        <v>332</v>
      </c>
      <c r="D67" t="s">
        <v>81</v>
      </c>
      <c r="E67" t="s">
        <v>64</v>
      </c>
      <c r="F67" t="s">
        <v>66</v>
      </c>
      <c r="G67" t="s">
        <v>82</v>
      </c>
      <c r="H67" t="s">
        <v>83</v>
      </c>
      <c r="I67" t="s">
        <v>265</v>
      </c>
      <c r="J67" s="91">
        <v>54.56</v>
      </c>
      <c r="K67" t="s">
        <v>372</v>
      </c>
      <c r="L67" t="s">
        <v>69</v>
      </c>
      <c r="M67" t="s">
        <v>373</v>
      </c>
      <c r="N67" t="s">
        <v>332</v>
      </c>
      <c r="O67" s="89">
        <v>42674</v>
      </c>
      <c r="P67" s="89">
        <v>42675</v>
      </c>
      <c r="Q67" t="s">
        <v>72</v>
      </c>
    </row>
    <row r="68" spans="1:17">
      <c r="A68" t="s">
        <v>89</v>
      </c>
      <c r="B68" t="s">
        <v>90</v>
      </c>
      <c r="C68" t="s">
        <v>332</v>
      </c>
      <c r="D68" t="s">
        <v>81</v>
      </c>
      <c r="E68" t="s">
        <v>64</v>
      </c>
      <c r="F68" t="s">
        <v>66</v>
      </c>
      <c r="G68" t="s">
        <v>82</v>
      </c>
      <c r="H68" t="s">
        <v>83</v>
      </c>
      <c r="I68" t="s">
        <v>265</v>
      </c>
      <c r="J68" s="91">
        <v>57.64</v>
      </c>
      <c r="K68" t="s">
        <v>374</v>
      </c>
      <c r="L68" t="s">
        <v>69</v>
      </c>
      <c r="M68" t="s">
        <v>375</v>
      </c>
      <c r="N68" t="s">
        <v>332</v>
      </c>
      <c r="O68" s="89">
        <v>42674</v>
      </c>
      <c r="P68" s="89">
        <v>42675</v>
      </c>
      <c r="Q68" t="s">
        <v>72</v>
      </c>
    </row>
    <row r="69" spans="1:17">
      <c r="A69" t="s">
        <v>89</v>
      </c>
      <c r="B69" t="s">
        <v>90</v>
      </c>
      <c r="C69" t="s">
        <v>332</v>
      </c>
      <c r="D69" t="s">
        <v>81</v>
      </c>
      <c r="E69" t="s">
        <v>64</v>
      </c>
      <c r="F69" t="s">
        <v>66</v>
      </c>
      <c r="G69" t="s">
        <v>82</v>
      </c>
      <c r="H69" t="s">
        <v>83</v>
      </c>
      <c r="I69" t="s">
        <v>265</v>
      </c>
      <c r="J69" s="91">
        <v>60</v>
      </c>
      <c r="K69" t="s">
        <v>376</v>
      </c>
      <c r="L69" t="s">
        <v>69</v>
      </c>
      <c r="M69" t="s">
        <v>377</v>
      </c>
      <c r="N69" t="s">
        <v>332</v>
      </c>
      <c r="O69" s="89">
        <v>42674</v>
      </c>
      <c r="P69" s="89">
        <v>42675</v>
      </c>
      <c r="Q69" t="s">
        <v>72</v>
      </c>
    </row>
    <row r="70" spans="1:17">
      <c r="A70" t="s">
        <v>89</v>
      </c>
      <c r="B70" t="s">
        <v>90</v>
      </c>
      <c r="C70" t="s">
        <v>332</v>
      </c>
      <c r="D70" t="s">
        <v>81</v>
      </c>
      <c r="E70" t="s">
        <v>64</v>
      </c>
      <c r="F70" t="s">
        <v>66</v>
      </c>
      <c r="G70" t="s">
        <v>82</v>
      </c>
      <c r="H70" t="s">
        <v>83</v>
      </c>
      <c r="I70" t="s">
        <v>265</v>
      </c>
      <c r="J70" s="91">
        <v>65.599999999999994</v>
      </c>
      <c r="K70" t="s">
        <v>341</v>
      </c>
      <c r="L70" t="s">
        <v>69</v>
      </c>
      <c r="M70" t="s">
        <v>378</v>
      </c>
      <c r="N70" t="s">
        <v>332</v>
      </c>
      <c r="O70" s="89">
        <v>42674</v>
      </c>
      <c r="P70" s="89">
        <v>42675</v>
      </c>
      <c r="Q70" t="s">
        <v>72</v>
      </c>
    </row>
    <row r="71" spans="1:17">
      <c r="A71" t="s">
        <v>89</v>
      </c>
      <c r="B71" t="s">
        <v>90</v>
      </c>
      <c r="C71" t="s">
        <v>332</v>
      </c>
      <c r="D71" t="s">
        <v>81</v>
      </c>
      <c r="E71" t="s">
        <v>64</v>
      </c>
      <c r="F71" t="s">
        <v>66</v>
      </c>
      <c r="G71" t="s">
        <v>82</v>
      </c>
      <c r="H71" t="s">
        <v>83</v>
      </c>
      <c r="I71" t="s">
        <v>265</v>
      </c>
      <c r="J71" s="91">
        <v>67.92</v>
      </c>
      <c r="K71" t="s">
        <v>341</v>
      </c>
      <c r="L71" t="s">
        <v>69</v>
      </c>
      <c r="M71" t="s">
        <v>379</v>
      </c>
      <c r="N71" t="s">
        <v>332</v>
      </c>
      <c r="O71" s="89">
        <v>42674</v>
      </c>
      <c r="P71" s="89">
        <v>42675</v>
      </c>
      <c r="Q71" t="s">
        <v>72</v>
      </c>
    </row>
    <row r="72" spans="1:17">
      <c r="A72" t="s">
        <v>89</v>
      </c>
      <c r="B72" t="s">
        <v>90</v>
      </c>
      <c r="C72" t="s">
        <v>332</v>
      </c>
      <c r="D72" t="s">
        <v>81</v>
      </c>
      <c r="E72" t="s">
        <v>64</v>
      </c>
      <c r="F72" t="s">
        <v>66</v>
      </c>
      <c r="G72" t="s">
        <v>82</v>
      </c>
      <c r="H72" t="s">
        <v>83</v>
      </c>
      <c r="I72" t="s">
        <v>265</v>
      </c>
      <c r="J72" s="91">
        <v>68.290000000000006</v>
      </c>
      <c r="K72" t="s">
        <v>380</v>
      </c>
      <c r="L72" t="s">
        <v>69</v>
      </c>
      <c r="M72" t="s">
        <v>381</v>
      </c>
      <c r="N72" t="s">
        <v>332</v>
      </c>
      <c r="O72" s="89">
        <v>42674</v>
      </c>
      <c r="P72" s="89">
        <v>42675</v>
      </c>
      <c r="Q72" t="s">
        <v>72</v>
      </c>
    </row>
    <row r="73" spans="1:17">
      <c r="A73" t="s">
        <v>89</v>
      </c>
      <c r="B73" t="s">
        <v>90</v>
      </c>
      <c r="C73" t="s">
        <v>332</v>
      </c>
      <c r="D73" t="s">
        <v>81</v>
      </c>
      <c r="E73" t="s">
        <v>64</v>
      </c>
      <c r="F73" t="s">
        <v>66</v>
      </c>
      <c r="G73" t="s">
        <v>82</v>
      </c>
      <c r="H73" t="s">
        <v>83</v>
      </c>
      <c r="I73" t="s">
        <v>265</v>
      </c>
      <c r="J73" s="91">
        <v>70.61</v>
      </c>
      <c r="K73" t="s">
        <v>382</v>
      </c>
      <c r="L73" t="s">
        <v>69</v>
      </c>
      <c r="M73" t="s">
        <v>383</v>
      </c>
      <c r="N73" t="s">
        <v>332</v>
      </c>
      <c r="O73" s="89">
        <v>42674</v>
      </c>
      <c r="P73" s="89">
        <v>42675</v>
      </c>
      <c r="Q73" t="s">
        <v>72</v>
      </c>
    </row>
    <row r="74" spans="1:17">
      <c r="A74" t="s">
        <v>89</v>
      </c>
      <c r="B74" t="s">
        <v>90</v>
      </c>
      <c r="C74" t="s">
        <v>332</v>
      </c>
      <c r="D74" t="s">
        <v>81</v>
      </c>
      <c r="E74" t="s">
        <v>64</v>
      </c>
      <c r="F74" t="s">
        <v>66</v>
      </c>
      <c r="G74" t="s">
        <v>82</v>
      </c>
      <c r="H74" t="s">
        <v>83</v>
      </c>
      <c r="I74" t="s">
        <v>265</v>
      </c>
      <c r="J74" s="91">
        <v>73.790000000000006</v>
      </c>
      <c r="K74" t="s">
        <v>341</v>
      </c>
      <c r="L74" t="s">
        <v>69</v>
      </c>
      <c r="M74" t="s">
        <v>384</v>
      </c>
      <c r="N74" t="s">
        <v>332</v>
      </c>
      <c r="O74" s="89">
        <v>42674</v>
      </c>
      <c r="P74" s="89">
        <v>42675</v>
      </c>
      <c r="Q74" t="s">
        <v>72</v>
      </c>
    </row>
    <row r="75" spans="1:17">
      <c r="A75" t="s">
        <v>89</v>
      </c>
      <c r="B75" t="s">
        <v>90</v>
      </c>
      <c r="C75" t="s">
        <v>332</v>
      </c>
      <c r="D75" t="s">
        <v>81</v>
      </c>
      <c r="E75" t="s">
        <v>64</v>
      </c>
      <c r="F75" t="s">
        <v>66</v>
      </c>
      <c r="G75" t="s">
        <v>82</v>
      </c>
      <c r="H75" t="s">
        <v>83</v>
      </c>
      <c r="I75" t="s">
        <v>265</v>
      </c>
      <c r="J75" s="91">
        <v>79.56</v>
      </c>
      <c r="K75" t="s">
        <v>385</v>
      </c>
      <c r="L75" t="s">
        <v>69</v>
      </c>
      <c r="M75" t="s">
        <v>386</v>
      </c>
      <c r="N75" t="s">
        <v>332</v>
      </c>
      <c r="O75" s="89">
        <v>42674</v>
      </c>
      <c r="P75" s="89">
        <v>42675</v>
      </c>
      <c r="Q75" t="s">
        <v>72</v>
      </c>
    </row>
    <row r="76" spans="1:17">
      <c r="A76" t="s">
        <v>89</v>
      </c>
      <c r="B76" t="s">
        <v>90</v>
      </c>
      <c r="C76" t="s">
        <v>332</v>
      </c>
      <c r="D76" t="s">
        <v>81</v>
      </c>
      <c r="E76" t="s">
        <v>64</v>
      </c>
      <c r="F76" t="s">
        <v>66</v>
      </c>
      <c r="G76" t="s">
        <v>82</v>
      </c>
      <c r="H76" t="s">
        <v>83</v>
      </c>
      <c r="I76" t="s">
        <v>265</v>
      </c>
      <c r="J76" s="91">
        <v>86.05</v>
      </c>
      <c r="K76" t="s">
        <v>387</v>
      </c>
      <c r="L76" t="s">
        <v>69</v>
      </c>
      <c r="M76" t="s">
        <v>388</v>
      </c>
      <c r="N76" t="s">
        <v>332</v>
      </c>
      <c r="O76" s="89">
        <v>42674</v>
      </c>
      <c r="P76" s="89">
        <v>42675</v>
      </c>
      <c r="Q76" t="s">
        <v>72</v>
      </c>
    </row>
    <row r="77" spans="1:17">
      <c r="A77" t="s">
        <v>89</v>
      </c>
      <c r="B77" t="s">
        <v>90</v>
      </c>
      <c r="C77" t="s">
        <v>332</v>
      </c>
      <c r="D77" t="s">
        <v>81</v>
      </c>
      <c r="E77" t="s">
        <v>64</v>
      </c>
      <c r="F77" t="s">
        <v>66</v>
      </c>
      <c r="G77" t="s">
        <v>82</v>
      </c>
      <c r="H77" t="s">
        <v>83</v>
      </c>
      <c r="I77" t="s">
        <v>265</v>
      </c>
      <c r="J77" s="91">
        <v>94</v>
      </c>
      <c r="K77" t="s">
        <v>389</v>
      </c>
      <c r="L77" t="s">
        <v>69</v>
      </c>
      <c r="M77" t="s">
        <v>390</v>
      </c>
      <c r="N77" t="s">
        <v>332</v>
      </c>
      <c r="O77" s="89">
        <v>42674</v>
      </c>
      <c r="P77" s="89">
        <v>42675</v>
      </c>
      <c r="Q77" t="s">
        <v>72</v>
      </c>
    </row>
    <row r="78" spans="1:17">
      <c r="A78" t="s">
        <v>89</v>
      </c>
      <c r="B78" t="s">
        <v>90</v>
      </c>
      <c r="C78" t="s">
        <v>332</v>
      </c>
      <c r="D78" t="s">
        <v>81</v>
      </c>
      <c r="E78" t="s">
        <v>64</v>
      </c>
      <c r="F78" t="s">
        <v>66</v>
      </c>
      <c r="G78" t="s">
        <v>82</v>
      </c>
      <c r="H78" t="s">
        <v>83</v>
      </c>
      <c r="I78" t="s">
        <v>265</v>
      </c>
      <c r="J78" s="91">
        <v>102.33</v>
      </c>
      <c r="K78" t="s">
        <v>391</v>
      </c>
      <c r="L78" t="s">
        <v>69</v>
      </c>
      <c r="M78" t="s">
        <v>392</v>
      </c>
      <c r="N78" t="s">
        <v>332</v>
      </c>
      <c r="O78" s="89">
        <v>42674</v>
      </c>
      <c r="P78" s="89">
        <v>42675</v>
      </c>
      <c r="Q78" t="s">
        <v>72</v>
      </c>
    </row>
    <row r="79" spans="1:17">
      <c r="A79" t="s">
        <v>89</v>
      </c>
      <c r="B79" t="s">
        <v>90</v>
      </c>
      <c r="C79" t="s">
        <v>332</v>
      </c>
      <c r="D79" t="s">
        <v>81</v>
      </c>
      <c r="E79" t="s">
        <v>64</v>
      </c>
      <c r="F79" t="s">
        <v>66</v>
      </c>
      <c r="G79" t="s">
        <v>82</v>
      </c>
      <c r="H79" t="s">
        <v>83</v>
      </c>
      <c r="I79" t="s">
        <v>265</v>
      </c>
      <c r="J79" s="91">
        <v>109.05</v>
      </c>
      <c r="K79" t="s">
        <v>393</v>
      </c>
      <c r="L79" t="s">
        <v>69</v>
      </c>
      <c r="M79" t="s">
        <v>394</v>
      </c>
      <c r="N79" t="s">
        <v>332</v>
      </c>
      <c r="O79" s="89">
        <v>42674</v>
      </c>
      <c r="P79" s="89">
        <v>42675</v>
      </c>
      <c r="Q79" t="s">
        <v>72</v>
      </c>
    </row>
    <row r="80" spans="1:17">
      <c r="A80" t="s">
        <v>89</v>
      </c>
      <c r="B80" t="s">
        <v>90</v>
      </c>
      <c r="C80" t="s">
        <v>332</v>
      </c>
      <c r="D80" t="s">
        <v>81</v>
      </c>
      <c r="E80" t="s">
        <v>64</v>
      </c>
      <c r="F80" t="s">
        <v>66</v>
      </c>
      <c r="G80" t="s">
        <v>82</v>
      </c>
      <c r="H80" t="s">
        <v>83</v>
      </c>
      <c r="I80" t="s">
        <v>265</v>
      </c>
      <c r="J80" s="91">
        <v>121.12</v>
      </c>
      <c r="K80" t="s">
        <v>395</v>
      </c>
      <c r="L80" t="s">
        <v>69</v>
      </c>
      <c r="M80" t="s">
        <v>396</v>
      </c>
      <c r="N80" t="s">
        <v>332</v>
      </c>
      <c r="O80" s="89">
        <v>42674</v>
      </c>
      <c r="P80" s="89">
        <v>42675</v>
      </c>
      <c r="Q80" t="s">
        <v>72</v>
      </c>
    </row>
    <row r="81" spans="1:17">
      <c r="A81" t="s">
        <v>89</v>
      </c>
      <c r="B81" t="s">
        <v>90</v>
      </c>
      <c r="C81" t="s">
        <v>332</v>
      </c>
      <c r="D81" t="s">
        <v>81</v>
      </c>
      <c r="E81" t="s">
        <v>64</v>
      </c>
      <c r="F81" t="s">
        <v>66</v>
      </c>
      <c r="G81" t="s">
        <v>82</v>
      </c>
      <c r="H81" t="s">
        <v>83</v>
      </c>
      <c r="I81" t="s">
        <v>265</v>
      </c>
      <c r="J81" s="91">
        <v>123.97</v>
      </c>
      <c r="K81" t="s">
        <v>397</v>
      </c>
      <c r="L81" t="s">
        <v>69</v>
      </c>
      <c r="M81" t="s">
        <v>398</v>
      </c>
      <c r="N81" t="s">
        <v>332</v>
      </c>
      <c r="O81" s="89">
        <v>42674</v>
      </c>
      <c r="P81" s="89">
        <v>42675</v>
      </c>
      <c r="Q81" t="s">
        <v>72</v>
      </c>
    </row>
    <row r="82" spans="1:17">
      <c r="A82" t="s">
        <v>89</v>
      </c>
      <c r="B82" t="s">
        <v>90</v>
      </c>
      <c r="C82" t="s">
        <v>332</v>
      </c>
      <c r="D82" t="s">
        <v>81</v>
      </c>
      <c r="E82" t="s">
        <v>64</v>
      </c>
      <c r="F82" t="s">
        <v>66</v>
      </c>
      <c r="G82" t="s">
        <v>82</v>
      </c>
      <c r="H82" t="s">
        <v>83</v>
      </c>
      <c r="I82" t="s">
        <v>265</v>
      </c>
      <c r="J82" s="91">
        <v>125.09</v>
      </c>
      <c r="K82" t="s">
        <v>399</v>
      </c>
      <c r="L82" t="s">
        <v>69</v>
      </c>
      <c r="M82" t="s">
        <v>400</v>
      </c>
      <c r="N82" t="s">
        <v>332</v>
      </c>
      <c r="O82" s="89">
        <v>42674</v>
      </c>
      <c r="P82" s="89">
        <v>42675</v>
      </c>
      <c r="Q82" t="s">
        <v>72</v>
      </c>
    </row>
    <row r="83" spans="1:17">
      <c r="A83" t="s">
        <v>89</v>
      </c>
      <c r="B83" t="s">
        <v>90</v>
      </c>
      <c r="C83" t="s">
        <v>332</v>
      </c>
      <c r="D83" t="s">
        <v>81</v>
      </c>
      <c r="E83" t="s">
        <v>64</v>
      </c>
      <c r="F83" t="s">
        <v>66</v>
      </c>
      <c r="G83" t="s">
        <v>82</v>
      </c>
      <c r="H83" t="s">
        <v>83</v>
      </c>
      <c r="I83" t="s">
        <v>265</v>
      </c>
      <c r="J83" s="91">
        <v>125.58</v>
      </c>
      <c r="K83" t="s">
        <v>401</v>
      </c>
      <c r="L83" t="s">
        <v>69</v>
      </c>
      <c r="M83" t="s">
        <v>402</v>
      </c>
      <c r="N83" t="s">
        <v>332</v>
      </c>
      <c r="O83" s="89">
        <v>42674</v>
      </c>
      <c r="P83" s="89">
        <v>42675</v>
      </c>
      <c r="Q83" t="s">
        <v>72</v>
      </c>
    </row>
    <row r="84" spans="1:17">
      <c r="A84" t="s">
        <v>89</v>
      </c>
      <c r="B84" t="s">
        <v>90</v>
      </c>
      <c r="C84" t="s">
        <v>332</v>
      </c>
      <c r="D84" t="s">
        <v>81</v>
      </c>
      <c r="E84" t="s">
        <v>64</v>
      </c>
      <c r="F84" t="s">
        <v>66</v>
      </c>
      <c r="G84" t="s">
        <v>82</v>
      </c>
      <c r="H84" t="s">
        <v>83</v>
      </c>
      <c r="I84" t="s">
        <v>265</v>
      </c>
      <c r="J84" s="91">
        <v>140</v>
      </c>
      <c r="K84" t="s">
        <v>403</v>
      </c>
      <c r="L84" t="s">
        <v>69</v>
      </c>
      <c r="M84" t="s">
        <v>404</v>
      </c>
      <c r="N84" t="s">
        <v>332</v>
      </c>
      <c r="O84" s="89">
        <v>42674</v>
      </c>
      <c r="P84" s="89">
        <v>42675</v>
      </c>
      <c r="Q84" t="s">
        <v>72</v>
      </c>
    </row>
    <row r="85" spans="1:17">
      <c r="A85" t="s">
        <v>89</v>
      </c>
      <c r="B85" t="s">
        <v>90</v>
      </c>
      <c r="C85" t="s">
        <v>332</v>
      </c>
      <c r="D85" t="s">
        <v>81</v>
      </c>
      <c r="E85" t="s">
        <v>64</v>
      </c>
      <c r="F85" t="s">
        <v>66</v>
      </c>
      <c r="G85" t="s">
        <v>82</v>
      </c>
      <c r="H85" t="s">
        <v>83</v>
      </c>
      <c r="I85" t="s">
        <v>265</v>
      </c>
      <c r="J85" s="91">
        <v>140</v>
      </c>
      <c r="K85" t="s">
        <v>403</v>
      </c>
      <c r="L85" t="s">
        <v>69</v>
      </c>
      <c r="M85" t="s">
        <v>405</v>
      </c>
      <c r="N85" t="s">
        <v>332</v>
      </c>
      <c r="O85" s="89">
        <v>42674</v>
      </c>
      <c r="P85" s="89">
        <v>42675</v>
      </c>
      <c r="Q85" t="s">
        <v>72</v>
      </c>
    </row>
    <row r="86" spans="1:17">
      <c r="A86" t="s">
        <v>89</v>
      </c>
      <c r="B86" t="s">
        <v>90</v>
      </c>
      <c r="C86" t="s">
        <v>332</v>
      </c>
      <c r="D86" t="s">
        <v>81</v>
      </c>
      <c r="E86" t="s">
        <v>64</v>
      </c>
      <c r="F86" t="s">
        <v>66</v>
      </c>
      <c r="G86" t="s">
        <v>82</v>
      </c>
      <c r="H86" t="s">
        <v>83</v>
      </c>
      <c r="I86" t="s">
        <v>265</v>
      </c>
      <c r="J86" s="91">
        <v>141.12</v>
      </c>
      <c r="K86" t="s">
        <v>406</v>
      </c>
      <c r="L86" t="s">
        <v>69</v>
      </c>
      <c r="M86" t="s">
        <v>407</v>
      </c>
      <c r="N86" t="s">
        <v>332</v>
      </c>
      <c r="O86" s="89">
        <v>42674</v>
      </c>
      <c r="P86" s="89">
        <v>42675</v>
      </c>
      <c r="Q86" t="s">
        <v>72</v>
      </c>
    </row>
    <row r="87" spans="1:17">
      <c r="A87" t="s">
        <v>89</v>
      </c>
      <c r="B87" t="s">
        <v>90</v>
      </c>
      <c r="C87" t="s">
        <v>332</v>
      </c>
      <c r="D87" t="s">
        <v>81</v>
      </c>
      <c r="E87" t="s">
        <v>64</v>
      </c>
      <c r="F87" t="s">
        <v>66</v>
      </c>
      <c r="G87" t="s">
        <v>82</v>
      </c>
      <c r="H87" t="s">
        <v>83</v>
      </c>
      <c r="I87" t="s">
        <v>265</v>
      </c>
      <c r="J87" s="91">
        <v>153.87</v>
      </c>
      <c r="K87" t="s">
        <v>408</v>
      </c>
      <c r="L87" t="s">
        <v>69</v>
      </c>
      <c r="M87" t="s">
        <v>409</v>
      </c>
      <c r="N87" t="s">
        <v>332</v>
      </c>
      <c r="O87" s="89">
        <v>42674</v>
      </c>
      <c r="P87" s="89">
        <v>42675</v>
      </c>
      <c r="Q87" t="s">
        <v>72</v>
      </c>
    </row>
    <row r="88" spans="1:17">
      <c r="A88" t="s">
        <v>89</v>
      </c>
      <c r="B88" t="s">
        <v>90</v>
      </c>
      <c r="C88" t="s">
        <v>332</v>
      </c>
      <c r="D88" t="s">
        <v>81</v>
      </c>
      <c r="E88" t="s">
        <v>64</v>
      </c>
      <c r="F88" t="s">
        <v>66</v>
      </c>
      <c r="G88" t="s">
        <v>82</v>
      </c>
      <c r="H88" t="s">
        <v>83</v>
      </c>
      <c r="I88" t="s">
        <v>265</v>
      </c>
      <c r="J88" s="91">
        <v>165.56</v>
      </c>
      <c r="K88" t="s">
        <v>410</v>
      </c>
      <c r="L88" t="s">
        <v>69</v>
      </c>
      <c r="M88" t="s">
        <v>411</v>
      </c>
      <c r="N88" t="s">
        <v>332</v>
      </c>
      <c r="O88" s="89">
        <v>42674</v>
      </c>
      <c r="P88" s="89">
        <v>42675</v>
      </c>
      <c r="Q88" t="s">
        <v>72</v>
      </c>
    </row>
    <row r="89" spans="1:17">
      <c r="A89" t="s">
        <v>89</v>
      </c>
      <c r="B89" t="s">
        <v>90</v>
      </c>
      <c r="C89" t="s">
        <v>332</v>
      </c>
      <c r="D89" t="s">
        <v>81</v>
      </c>
      <c r="E89" t="s">
        <v>64</v>
      </c>
      <c r="F89" t="s">
        <v>66</v>
      </c>
      <c r="G89" t="s">
        <v>82</v>
      </c>
      <c r="H89" t="s">
        <v>83</v>
      </c>
      <c r="I89" t="s">
        <v>265</v>
      </c>
      <c r="J89" s="91">
        <v>178.17</v>
      </c>
      <c r="K89" t="s">
        <v>412</v>
      </c>
      <c r="L89" t="s">
        <v>69</v>
      </c>
      <c r="M89" t="s">
        <v>413</v>
      </c>
      <c r="N89" t="s">
        <v>332</v>
      </c>
      <c r="O89" s="89">
        <v>42674</v>
      </c>
      <c r="P89" s="89">
        <v>42675</v>
      </c>
      <c r="Q89" t="s">
        <v>72</v>
      </c>
    </row>
    <row r="90" spans="1:17">
      <c r="A90" t="s">
        <v>89</v>
      </c>
      <c r="B90" t="s">
        <v>90</v>
      </c>
      <c r="C90" t="s">
        <v>332</v>
      </c>
      <c r="D90" t="s">
        <v>81</v>
      </c>
      <c r="E90" t="s">
        <v>64</v>
      </c>
      <c r="F90" t="s">
        <v>66</v>
      </c>
      <c r="G90" t="s">
        <v>82</v>
      </c>
      <c r="H90" t="s">
        <v>83</v>
      </c>
      <c r="I90" t="s">
        <v>265</v>
      </c>
      <c r="J90" s="91">
        <v>206.1</v>
      </c>
      <c r="K90" t="s">
        <v>362</v>
      </c>
      <c r="L90" t="s">
        <v>69</v>
      </c>
      <c r="M90" t="s">
        <v>414</v>
      </c>
      <c r="N90" t="s">
        <v>332</v>
      </c>
      <c r="O90" s="89">
        <v>42674</v>
      </c>
      <c r="P90" s="89">
        <v>42675</v>
      </c>
      <c r="Q90" t="s">
        <v>72</v>
      </c>
    </row>
    <row r="91" spans="1:17">
      <c r="A91" t="s">
        <v>89</v>
      </c>
      <c r="B91" t="s">
        <v>90</v>
      </c>
      <c r="C91" t="s">
        <v>332</v>
      </c>
      <c r="D91" t="s">
        <v>81</v>
      </c>
      <c r="E91" t="s">
        <v>64</v>
      </c>
      <c r="F91" t="s">
        <v>66</v>
      </c>
      <c r="G91" t="s">
        <v>82</v>
      </c>
      <c r="H91" t="s">
        <v>83</v>
      </c>
      <c r="I91" t="s">
        <v>265</v>
      </c>
      <c r="J91" s="91">
        <v>228.88</v>
      </c>
      <c r="K91" t="s">
        <v>415</v>
      </c>
      <c r="L91" t="s">
        <v>69</v>
      </c>
      <c r="M91" t="s">
        <v>416</v>
      </c>
      <c r="N91" t="s">
        <v>332</v>
      </c>
      <c r="O91" s="89">
        <v>42674</v>
      </c>
      <c r="P91" s="89">
        <v>42675</v>
      </c>
      <c r="Q91" t="s">
        <v>72</v>
      </c>
    </row>
    <row r="92" spans="1:17">
      <c r="A92" t="s">
        <v>89</v>
      </c>
      <c r="B92" t="s">
        <v>90</v>
      </c>
      <c r="C92" t="s">
        <v>332</v>
      </c>
      <c r="D92" t="s">
        <v>81</v>
      </c>
      <c r="E92" t="s">
        <v>64</v>
      </c>
      <c r="F92" t="s">
        <v>66</v>
      </c>
      <c r="G92" t="s">
        <v>82</v>
      </c>
      <c r="H92" t="s">
        <v>83</v>
      </c>
      <c r="I92" t="s">
        <v>265</v>
      </c>
      <c r="J92" s="91">
        <v>264.18</v>
      </c>
      <c r="K92" t="s">
        <v>417</v>
      </c>
      <c r="L92" t="s">
        <v>69</v>
      </c>
      <c r="M92" t="s">
        <v>418</v>
      </c>
      <c r="N92" t="s">
        <v>332</v>
      </c>
      <c r="O92" s="89">
        <v>42674</v>
      </c>
      <c r="P92" s="89">
        <v>42675</v>
      </c>
      <c r="Q92" t="s">
        <v>72</v>
      </c>
    </row>
    <row r="93" spans="1:17">
      <c r="A93" t="s">
        <v>89</v>
      </c>
      <c r="B93" t="s">
        <v>90</v>
      </c>
      <c r="C93" t="s">
        <v>332</v>
      </c>
      <c r="D93" t="s">
        <v>81</v>
      </c>
      <c r="E93" t="s">
        <v>64</v>
      </c>
      <c r="F93" t="s">
        <v>66</v>
      </c>
      <c r="G93" t="s">
        <v>82</v>
      </c>
      <c r="H93" t="s">
        <v>83</v>
      </c>
      <c r="I93" t="s">
        <v>265</v>
      </c>
      <c r="J93" s="91">
        <v>266.77999999999997</v>
      </c>
      <c r="K93" t="s">
        <v>419</v>
      </c>
      <c r="L93" t="s">
        <v>69</v>
      </c>
      <c r="M93" t="s">
        <v>420</v>
      </c>
      <c r="N93" t="s">
        <v>332</v>
      </c>
      <c r="O93" s="89">
        <v>42674</v>
      </c>
      <c r="P93" s="89">
        <v>42675</v>
      </c>
      <c r="Q93" t="s">
        <v>72</v>
      </c>
    </row>
    <row r="94" spans="1:17">
      <c r="A94" t="s">
        <v>89</v>
      </c>
      <c r="B94" t="s">
        <v>90</v>
      </c>
      <c r="C94" t="s">
        <v>332</v>
      </c>
      <c r="D94" t="s">
        <v>81</v>
      </c>
      <c r="E94" t="s">
        <v>64</v>
      </c>
      <c r="F94" t="s">
        <v>66</v>
      </c>
      <c r="G94" t="s">
        <v>82</v>
      </c>
      <c r="H94" t="s">
        <v>83</v>
      </c>
      <c r="I94" t="s">
        <v>265</v>
      </c>
      <c r="J94" s="91">
        <v>278.61</v>
      </c>
      <c r="K94" t="s">
        <v>421</v>
      </c>
      <c r="L94" t="s">
        <v>69</v>
      </c>
      <c r="M94" t="s">
        <v>422</v>
      </c>
      <c r="N94" t="s">
        <v>332</v>
      </c>
      <c r="O94" s="89">
        <v>42674</v>
      </c>
      <c r="P94" s="89">
        <v>42675</v>
      </c>
      <c r="Q94" t="s">
        <v>72</v>
      </c>
    </row>
    <row r="95" spans="1:17">
      <c r="A95" t="s">
        <v>89</v>
      </c>
      <c r="B95" t="s">
        <v>90</v>
      </c>
      <c r="C95" t="s">
        <v>332</v>
      </c>
      <c r="D95" t="s">
        <v>81</v>
      </c>
      <c r="E95" t="s">
        <v>64</v>
      </c>
      <c r="F95" t="s">
        <v>66</v>
      </c>
      <c r="G95" t="s">
        <v>82</v>
      </c>
      <c r="H95" t="s">
        <v>83</v>
      </c>
      <c r="I95" t="s">
        <v>265</v>
      </c>
      <c r="J95" s="91">
        <v>279.89</v>
      </c>
      <c r="K95" t="s">
        <v>423</v>
      </c>
      <c r="L95" t="s">
        <v>69</v>
      </c>
      <c r="M95" t="s">
        <v>424</v>
      </c>
      <c r="N95" t="s">
        <v>332</v>
      </c>
      <c r="O95" s="89">
        <v>42674</v>
      </c>
      <c r="P95" s="89">
        <v>42675</v>
      </c>
      <c r="Q95" t="s">
        <v>72</v>
      </c>
    </row>
    <row r="96" spans="1:17">
      <c r="A96" t="s">
        <v>89</v>
      </c>
      <c r="B96" t="s">
        <v>90</v>
      </c>
      <c r="C96" t="s">
        <v>332</v>
      </c>
      <c r="D96" t="s">
        <v>81</v>
      </c>
      <c r="E96" t="s">
        <v>64</v>
      </c>
      <c r="F96" t="s">
        <v>66</v>
      </c>
      <c r="G96" t="s">
        <v>82</v>
      </c>
      <c r="H96" t="s">
        <v>83</v>
      </c>
      <c r="I96" t="s">
        <v>265</v>
      </c>
      <c r="J96" s="91">
        <v>294.58</v>
      </c>
      <c r="K96" t="s">
        <v>425</v>
      </c>
      <c r="L96" t="s">
        <v>69</v>
      </c>
      <c r="M96" t="s">
        <v>426</v>
      </c>
      <c r="N96" t="s">
        <v>332</v>
      </c>
      <c r="O96" s="89">
        <v>42674</v>
      </c>
      <c r="P96" s="89">
        <v>42675</v>
      </c>
      <c r="Q96" t="s">
        <v>72</v>
      </c>
    </row>
    <row r="97" spans="1:17">
      <c r="A97" t="s">
        <v>89</v>
      </c>
      <c r="B97" t="s">
        <v>90</v>
      </c>
      <c r="C97" t="s">
        <v>332</v>
      </c>
      <c r="D97" t="s">
        <v>81</v>
      </c>
      <c r="E97" t="s">
        <v>64</v>
      </c>
      <c r="F97" t="s">
        <v>66</v>
      </c>
      <c r="G97" t="s">
        <v>82</v>
      </c>
      <c r="H97" t="s">
        <v>83</v>
      </c>
      <c r="I97" t="s">
        <v>265</v>
      </c>
      <c r="J97" s="91">
        <v>295.54000000000002</v>
      </c>
      <c r="K97" t="s">
        <v>427</v>
      </c>
      <c r="L97" t="s">
        <v>69</v>
      </c>
      <c r="M97" t="s">
        <v>428</v>
      </c>
      <c r="N97" t="s">
        <v>332</v>
      </c>
      <c r="O97" s="89">
        <v>42674</v>
      </c>
      <c r="P97" s="89">
        <v>42675</v>
      </c>
      <c r="Q97" t="s">
        <v>72</v>
      </c>
    </row>
    <row r="98" spans="1:17">
      <c r="A98" t="s">
        <v>89</v>
      </c>
      <c r="B98" t="s">
        <v>90</v>
      </c>
      <c r="C98" t="s">
        <v>332</v>
      </c>
      <c r="D98" t="s">
        <v>81</v>
      </c>
      <c r="E98" t="s">
        <v>64</v>
      </c>
      <c r="F98" t="s">
        <v>66</v>
      </c>
      <c r="G98" t="s">
        <v>82</v>
      </c>
      <c r="H98" t="s">
        <v>83</v>
      </c>
      <c r="I98" t="s">
        <v>265</v>
      </c>
      <c r="J98" s="91">
        <v>490.62</v>
      </c>
      <c r="K98" t="s">
        <v>429</v>
      </c>
      <c r="L98" t="s">
        <v>69</v>
      </c>
      <c r="M98" t="s">
        <v>430</v>
      </c>
      <c r="N98" t="s">
        <v>332</v>
      </c>
      <c r="O98" s="89">
        <v>42674</v>
      </c>
      <c r="P98" s="89">
        <v>42675</v>
      </c>
      <c r="Q98" t="s">
        <v>72</v>
      </c>
    </row>
    <row r="99" spans="1:17">
      <c r="A99" t="s">
        <v>89</v>
      </c>
      <c r="B99" t="s">
        <v>90</v>
      </c>
      <c r="C99" t="s">
        <v>332</v>
      </c>
      <c r="D99" t="s">
        <v>81</v>
      </c>
      <c r="E99" t="s">
        <v>64</v>
      </c>
      <c r="F99" t="s">
        <v>66</v>
      </c>
      <c r="G99" t="s">
        <v>82</v>
      </c>
      <c r="H99" t="s">
        <v>83</v>
      </c>
      <c r="I99" t="s">
        <v>265</v>
      </c>
      <c r="J99" s="91">
        <v>549.47</v>
      </c>
      <c r="K99" t="s">
        <v>431</v>
      </c>
      <c r="L99" t="s">
        <v>69</v>
      </c>
      <c r="M99" t="s">
        <v>432</v>
      </c>
      <c r="N99" t="s">
        <v>332</v>
      </c>
      <c r="O99" s="89">
        <v>42674</v>
      </c>
      <c r="P99" s="89">
        <v>42675</v>
      </c>
      <c r="Q99" t="s">
        <v>72</v>
      </c>
    </row>
    <row r="100" spans="1:17">
      <c r="A100" t="s">
        <v>89</v>
      </c>
      <c r="B100" t="s">
        <v>90</v>
      </c>
      <c r="C100" t="s">
        <v>332</v>
      </c>
      <c r="D100" t="s">
        <v>81</v>
      </c>
      <c r="E100" t="s">
        <v>64</v>
      </c>
      <c r="F100" t="s">
        <v>66</v>
      </c>
      <c r="G100" t="s">
        <v>82</v>
      </c>
      <c r="H100" t="s">
        <v>83</v>
      </c>
      <c r="I100" t="s">
        <v>265</v>
      </c>
      <c r="J100" s="91">
        <v>553.64</v>
      </c>
      <c r="K100" t="s">
        <v>433</v>
      </c>
      <c r="L100" t="s">
        <v>69</v>
      </c>
      <c r="M100" t="s">
        <v>434</v>
      </c>
      <c r="N100" t="s">
        <v>332</v>
      </c>
      <c r="O100" s="89">
        <v>42674</v>
      </c>
      <c r="P100" s="89">
        <v>42675</v>
      </c>
      <c r="Q100" t="s">
        <v>72</v>
      </c>
    </row>
    <row r="101" spans="1:17">
      <c r="A101" t="s">
        <v>89</v>
      </c>
      <c r="B101" t="s">
        <v>90</v>
      </c>
      <c r="C101" t="s">
        <v>332</v>
      </c>
      <c r="D101" t="s">
        <v>81</v>
      </c>
      <c r="E101" t="s">
        <v>64</v>
      </c>
      <c r="F101" t="s">
        <v>66</v>
      </c>
      <c r="G101" t="s">
        <v>82</v>
      </c>
      <c r="H101" t="s">
        <v>83</v>
      </c>
      <c r="I101" t="s">
        <v>265</v>
      </c>
      <c r="J101" s="91">
        <v>575.28</v>
      </c>
      <c r="K101" t="s">
        <v>333</v>
      </c>
      <c r="L101" t="s">
        <v>69</v>
      </c>
      <c r="M101" t="s">
        <v>435</v>
      </c>
      <c r="N101" t="s">
        <v>332</v>
      </c>
      <c r="O101" s="89">
        <v>42674</v>
      </c>
      <c r="P101" s="89">
        <v>42675</v>
      </c>
      <c r="Q101" t="s">
        <v>72</v>
      </c>
    </row>
    <row r="102" spans="1:17">
      <c r="A102" t="s">
        <v>89</v>
      </c>
      <c r="B102" t="s">
        <v>90</v>
      </c>
      <c r="C102" t="s">
        <v>332</v>
      </c>
      <c r="D102" t="s">
        <v>81</v>
      </c>
      <c r="E102" t="s">
        <v>64</v>
      </c>
      <c r="F102" t="s">
        <v>66</v>
      </c>
      <c r="G102" t="s">
        <v>82</v>
      </c>
      <c r="H102" t="s">
        <v>83</v>
      </c>
      <c r="I102" t="s">
        <v>265</v>
      </c>
      <c r="J102" s="91">
        <v>607.42999999999995</v>
      </c>
      <c r="K102" t="s">
        <v>436</v>
      </c>
      <c r="L102" t="s">
        <v>69</v>
      </c>
      <c r="M102" t="s">
        <v>437</v>
      </c>
      <c r="N102" t="s">
        <v>332</v>
      </c>
      <c r="O102" s="89">
        <v>42674</v>
      </c>
      <c r="P102" s="89">
        <v>42675</v>
      </c>
      <c r="Q102" t="s">
        <v>72</v>
      </c>
    </row>
    <row r="103" spans="1:17">
      <c r="A103" t="s">
        <v>89</v>
      </c>
      <c r="B103" t="s">
        <v>90</v>
      </c>
      <c r="C103" t="s">
        <v>332</v>
      </c>
      <c r="D103" t="s">
        <v>81</v>
      </c>
      <c r="E103" t="s">
        <v>64</v>
      </c>
      <c r="F103" t="s">
        <v>66</v>
      </c>
      <c r="G103" t="s">
        <v>82</v>
      </c>
      <c r="H103" t="s">
        <v>83</v>
      </c>
      <c r="I103" t="s">
        <v>265</v>
      </c>
      <c r="J103" s="91">
        <v>669.25</v>
      </c>
      <c r="K103" t="s">
        <v>438</v>
      </c>
      <c r="L103" t="s">
        <v>69</v>
      </c>
      <c r="M103" t="s">
        <v>439</v>
      </c>
      <c r="N103" t="s">
        <v>332</v>
      </c>
      <c r="O103" s="89">
        <v>42674</v>
      </c>
      <c r="P103" s="89">
        <v>42675</v>
      </c>
      <c r="Q103" t="s">
        <v>72</v>
      </c>
    </row>
    <row r="104" spans="1:17">
      <c r="A104" t="s">
        <v>89</v>
      </c>
      <c r="B104" t="s">
        <v>90</v>
      </c>
      <c r="C104" t="s">
        <v>332</v>
      </c>
      <c r="D104" t="s">
        <v>81</v>
      </c>
      <c r="E104" t="s">
        <v>64</v>
      </c>
      <c r="F104" t="s">
        <v>66</v>
      </c>
      <c r="G104" t="s">
        <v>82</v>
      </c>
      <c r="H104" t="s">
        <v>83</v>
      </c>
      <c r="I104" t="s">
        <v>265</v>
      </c>
      <c r="J104" s="91">
        <v>680.73</v>
      </c>
      <c r="K104" t="s">
        <v>427</v>
      </c>
      <c r="L104" t="s">
        <v>69</v>
      </c>
      <c r="M104" t="s">
        <v>440</v>
      </c>
      <c r="N104" t="s">
        <v>332</v>
      </c>
      <c r="O104" s="89">
        <v>42674</v>
      </c>
      <c r="P104" s="89">
        <v>42675</v>
      </c>
      <c r="Q104" t="s">
        <v>72</v>
      </c>
    </row>
    <row r="105" spans="1:17">
      <c r="A105" t="s">
        <v>89</v>
      </c>
      <c r="B105" t="s">
        <v>90</v>
      </c>
      <c r="C105" t="s">
        <v>332</v>
      </c>
      <c r="D105" t="s">
        <v>81</v>
      </c>
      <c r="E105" t="s">
        <v>64</v>
      </c>
      <c r="F105" t="s">
        <v>66</v>
      </c>
      <c r="G105" t="s">
        <v>82</v>
      </c>
      <c r="H105" t="s">
        <v>83</v>
      </c>
      <c r="I105" t="s">
        <v>265</v>
      </c>
      <c r="J105" s="91">
        <v>923.33</v>
      </c>
      <c r="K105" t="s">
        <v>438</v>
      </c>
      <c r="L105" t="s">
        <v>69</v>
      </c>
      <c r="M105" t="s">
        <v>441</v>
      </c>
      <c r="N105" t="s">
        <v>332</v>
      </c>
      <c r="O105" s="89">
        <v>42674</v>
      </c>
      <c r="P105" s="89">
        <v>42675</v>
      </c>
      <c r="Q105" t="s">
        <v>72</v>
      </c>
    </row>
    <row r="106" spans="1:17">
      <c r="A106" t="s">
        <v>89</v>
      </c>
      <c r="B106" t="s">
        <v>90</v>
      </c>
      <c r="C106" t="s">
        <v>332</v>
      </c>
      <c r="D106" t="s">
        <v>81</v>
      </c>
      <c r="E106" t="s">
        <v>64</v>
      </c>
      <c r="F106" t="s">
        <v>66</v>
      </c>
      <c r="G106" t="s">
        <v>82</v>
      </c>
      <c r="H106" t="s">
        <v>83</v>
      </c>
      <c r="I106" t="s">
        <v>265</v>
      </c>
      <c r="J106" s="91">
        <v>1179.25</v>
      </c>
      <c r="K106" t="s">
        <v>366</v>
      </c>
      <c r="L106" t="s">
        <v>69</v>
      </c>
      <c r="M106" t="s">
        <v>442</v>
      </c>
      <c r="N106" t="s">
        <v>332</v>
      </c>
      <c r="O106" s="89">
        <v>42674</v>
      </c>
      <c r="P106" s="89">
        <v>42675</v>
      </c>
      <c r="Q106" t="s">
        <v>72</v>
      </c>
    </row>
    <row r="107" spans="1:17">
      <c r="A107" t="s">
        <v>89</v>
      </c>
      <c r="B107" t="s">
        <v>90</v>
      </c>
      <c r="C107" t="s">
        <v>332</v>
      </c>
      <c r="D107" t="s">
        <v>81</v>
      </c>
      <c r="E107" t="s">
        <v>64</v>
      </c>
      <c r="F107" t="s">
        <v>66</v>
      </c>
      <c r="G107" t="s">
        <v>82</v>
      </c>
      <c r="H107" t="s">
        <v>83</v>
      </c>
      <c r="I107" t="s">
        <v>265</v>
      </c>
      <c r="J107" s="91">
        <v>1331.05</v>
      </c>
      <c r="K107" t="s">
        <v>366</v>
      </c>
      <c r="L107" t="s">
        <v>69</v>
      </c>
      <c r="M107" t="s">
        <v>443</v>
      </c>
      <c r="N107" t="s">
        <v>332</v>
      </c>
      <c r="O107" s="89">
        <v>42674</v>
      </c>
      <c r="P107" s="89">
        <v>42675</v>
      </c>
      <c r="Q107" t="s">
        <v>72</v>
      </c>
    </row>
    <row r="108" spans="1:17">
      <c r="A108" t="s">
        <v>286</v>
      </c>
      <c r="B108" t="s">
        <v>90</v>
      </c>
      <c r="C108" t="s">
        <v>444</v>
      </c>
      <c r="D108" t="s">
        <v>81</v>
      </c>
      <c r="E108" t="s">
        <v>64</v>
      </c>
      <c r="F108" t="s">
        <v>66</v>
      </c>
      <c r="G108" t="s">
        <v>82</v>
      </c>
      <c r="H108" t="s">
        <v>83</v>
      </c>
      <c r="I108" t="s">
        <v>265</v>
      </c>
      <c r="J108" s="91">
        <v>401.09</v>
      </c>
      <c r="K108" t="s">
        <v>266</v>
      </c>
      <c r="L108" t="s">
        <v>69</v>
      </c>
      <c r="M108" t="s">
        <v>69</v>
      </c>
      <c r="N108" t="s">
        <v>444</v>
      </c>
      <c r="O108" s="89">
        <v>42668</v>
      </c>
      <c r="P108" s="89">
        <v>42668</v>
      </c>
      <c r="Q108" t="s">
        <v>72</v>
      </c>
    </row>
    <row r="109" spans="1:17">
      <c r="A109" t="s">
        <v>243</v>
      </c>
      <c r="B109" t="s">
        <v>90</v>
      </c>
      <c r="C109" t="s">
        <v>445</v>
      </c>
      <c r="D109" t="s">
        <v>81</v>
      </c>
      <c r="E109" t="s">
        <v>64</v>
      </c>
      <c r="F109" t="s">
        <v>66</v>
      </c>
      <c r="G109" t="s">
        <v>82</v>
      </c>
      <c r="H109" t="s">
        <v>83</v>
      </c>
      <c r="I109" t="s">
        <v>265</v>
      </c>
      <c r="J109" s="91">
        <v>505.74</v>
      </c>
      <c r="K109" t="s">
        <v>446</v>
      </c>
      <c r="L109" t="s">
        <v>447</v>
      </c>
      <c r="M109" t="s">
        <v>448</v>
      </c>
      <c r="N109" t="s">
        <v>449</v>
      </c>
      <c r="O109" s="89">
        <v>42662</v>
      </c>
      <c r="P109" s="89">
        <v>42662</v>
      </c>
      <c r="Q109" t="s">
        <v>72</v>
      </c>
    </row>
    <row r="110" spans="1:17">
      <c r="A110" t="s">
        <v>243</v>
      </c>
      <c r="B110" t="s">
        <v>90</v>
      </c>
      <c r="C110" t="s">
        <v>450</v>
      </c>
      <c r="D110" t="s">
        <v>81</v>
      </c>
      <c r="E110" t="s">
        <v>64</v>
      </c>
      <c r="F110" t="s">
        <v>66</v>
      </c>
      <c r="G110" t="s">
        <v>82</v>
      </c>
      <c r="H110" t="s">
        <v>83</v>
      </c>
      <c r="I110" t="s">
        <v>265</v>
      </c>
      <c r="J110" s="91">
        <v>362.72</v>
      </c>
      <c r="K110" t="s">
        <v>451</v>
      </c>
      <c r="L110" t="s">
        <v>452</v>
      </c>
      <c r="M110" t="s">
        <v>453</v>
      </c>
      <c r="N110" t="s">
        <v>454</v>
      </c>
      <c r="O110" s="89">
        <v>42657</v>
      </c>
      <c r="P110" s="89">
        <v>42660</v>
      </c>
      <c r="Q110" t="s">
        <v>72</v>
      </c>
    </row>
    <row r="111" spans="1:17">
      <c r="A111" t="s">
        <v>243</v>
      </c>
      <c r="B111" t="s">
        <v>90</v>
      </c>
      <c r="C111" t="s">
        <v>455</v>
      </c>
      <c r="D111" t="s">
        <v>81</v>
      </c>
      <c r="E111" t="s">
        <v>64</v>
      </c>
      <c r="F111" t="s">
        <v>66</v>
      </c>
      <c r="G111" t="s">
        <v>82</v>
      </c>
      <c r="H111" t="s">
        <v>83</v>
      </c>
      <c r="I111" t="s">
        <v>265</v>
      </c>
      <c r="J111" s="91">
        <v>141.5</v>
      </c>
      <c r="K111" t="s">
        <v>451</v>
      </c>
      <c r="L111" t="s">
        <v>452</v>
      </c>
      <c r="M111" t="s">
        <v>456</v>
      </c>
      <c r="N111" t="s">
        <v>457</v>
      </c>
      <c r="O111" s="89">
        <v>42657</v>
      </c>
      <c r="P111" s="89">
        <v>42660</v>
      </c>
      <c r="Q111" t="s">
        <v>72</v>
      </c>
    </row>
    <row r="112" spans="1:17">
      <c r="A112" t="s">
        <v>458</v>
      </c>
      <c r="B112" t="s">
        <v>79</v>
      </c>
      <c r="C112" t="s">
        <v>459</v>
      </c>
      <c r="D112" t="s">
        <v>81</v>
      </c>
      <c r="E112" t="s">
        <v>64</v>
      </c>
      <c r="F112" t="s">
        <v>66</v>
      </c>
      <c r="G112" t="s">
        <v>82</v>
      </c>
      <c r="H112" t="s">
        <v>83</v>
      </c>
      <c r="I112" t="s">
        <v>265</v>
      </c>
      <c r="J112" s="91">
        <v>2.72</v>
      </c>
      <c r="K112" t="s">
        <v>460</v>
      </c>
      <c r="L112" t="s">
        <v>69</v>
      </c>
      <c r="M112" t="s">
        <v>461</v>
      </c>
      <c r="N112" t="s">
        <v>462</v>
      </c>
      <c r="O112" s="89">
        <v>42655</v>
      </c>
      <c r="P112" s="89">
        <v>42663</v>
      </c>
      <c r="Q112" t="s">
        <v>72</v>
      </c>
    </row>
    <row r="113" spans="1:17">
      <c r="A113" t="s">
        <v>458</v>
      </c>
      <c r="B113" t="s">
        <v>79</v>
      </c>
      <c r="C113" t="s">
        <v>459</v>
      </c>
      <c r="D113" t="s">
        <v>81</v>
      </c>
      <c r="E113" t="s">
        <v>64</v>
      </c>
      <c r="F113" t="s">
        <v>66</v>
      </c>
      <c r="G113" t="s">
        <v>82</v>
      </c>
      <c r="H113" t="s">
        <v>83</v>
      </c>
      <c r="I113" t="s">
        <v>265</v>
      </c>
      <c r="J113" s="91">
        <v>10.46</v>
      </c>
      <c r="K113" t="s">
        <v>460</v>
      </c>
      <c r="L113" t="s">
        <v>69</v>
      </c>
      <c r="M113" t="s">
        <v>463</v>
      </c>
      <c r="N113" t="s">
        <v>464</v>
      </c>
      <c r="O113" s="89">
        <v>42655</v>
      </c>
      <c r="P113" s="89">
        <v>42663</v>
      </c>
      <c r="Q113" t="s">
        <v>72</v>
      </c>
    </row>
    <row r="114" spans="1:17">
      <c r="A114" t="s">
        <v>458</v>
      </c>
      <c r="B114" t="s">
        <v>79</v>
      </c>
      <c r="C114" t="s">
        <v>459</v>
      </c>
      <c r="D114" t="s">
        <v>81</v>
      </c>
      <c r="E114" t="s">
        <v>64</v>
      </c>
      <c r="F114" t="s">
        <v>66</v>
      </c>
      <c r="G114" t="s">
        <v>82</v>
      </c>
      <c r="H114" t="s">
        <v>83</v>
      </c>
      <c r="I114" t="s">
        <v>265</v>
      </c>
      <c r="J114" s="91">
        <v>53.5</v>
      </c>
      <c r="K114" t="s">
        <v>460</v>
      </c>
      <c r="L114" t="s">
        <v>69</v>
      </c>
      <c r="M114" t="s">
        <v>465</v>
      </c>
      <c r="N114" t="s">
        <v>466</v>
      </c>
      <c r="O114" s="89">
        <v>42655</v>
      </c>
      <c r="P114" s="89">
        <v>42663</v>
      </c>
      <c r="Q114" t="s">
        <v>72</v>
      </c>
    </row>
    <row r="115" spans="1:17">
      <c r="A115" t="s">
        <v>458</v>
      </c>
      <c r="B115" t="s">
        <v>79</v>
      </c>
      <c r="C115" t="s">
        <v>459</v>
      </c>
      <c r="D115" t="s">
        <v>81</v>
      </c>
      <c r="E115" t="s">
        <v>64</v>
      </c>
      <c r="F115" t="s">
        <v>66</v>
      </c>
      <c r="G115" t="s">
        <v>82</v>
      </c>
      <c r="H115" t="s">
        <v>83</v>
      </c>
      <c r="I115" t="s">
        <v>265</v>
      </c>
      <c r="J115" s="91">
        <v>23.46</v>
      </c>
      <c r="K115" t="s">
        <v>460</v>
      </c>
      <c r="L115" t="s">
        <v>69</v>
      </c>
      <c r="M115" t="s">
        <v>467</v>
      </c>
      <c r="N115" t="s">
        <v>468</v>
      </c>
      <c r="O115" s="89">
        <v>42655</v>
      </c>
      <c r="P115" s="89">
        <v>42663</v>
      </c>
      <c r="Q115" t="s">
        <v>72</v>
      </c>
    </row>
    <row r="116" spans="1:17">
      <c r="A116" t="s">
        <v>458</v>
      </c>
      <c r="B116" t="s">
        <v>79</v>
      </c>
      <c r="C116" t="s">
        <v>459</v>
      </c>
      <c r="D116" t="s">
        <v>81</v>
      </c>
      <c r="E116" t="s">
        <v>64</v>
      </c>
      <c r="F116" t="s">
        <v>66</v>
      </c>
      <c r="G116" t="s">
        <v>82</v>
      </c>
      <c r="H116" t="s">
        <v>83</v>
      </c>
      <c r="I116" t="s">
        <v>265</v>
      </c>
      <c r="J116" s="91">
        <v>9.3000000000000007</v>
      </c>
      <c r="K116" t="s">
        <v>460</v>
      </c>
      <c r="L116" t="s">
        <v>69</v>
      </c>
      <c r="M116" t="s">
        <v>469</v>
      </c>
      <c r="N116" t="s">
        <v>470</v>
      </c>
      <c r="O116" s="89">
        <v>42655</v>
      </c>
      <c r="P116" s="89">
        <v>42663</v>
      </c>
      <c r="Q116" t="s">
        <v>72</v>
      </c>
    </row>
    <row r="117" spans="1:17">
      <c r="A117" t="s">
        <v>458</v>
      </c>
      <c r="B117" t="s">
        <v>79</v>
      </c>
      <c r="C117" t="s">
        <v>459</v>
      </c>
      <c r="D117" t="s">
        <v>81</v>
      </c>
      <c r="E117" t="s">
        <v>64</v>
      </c>
      <c r="F117" t="s">
        <v>66</v>
      </c>
      <c r="G117" t="s">
        <v>82</v>
      </c>
      <c r="H117" t="s">
        <v>83</v>
      </c>
      <c r="I117" t="s">
        <v>265</v>
      </c>
      <c r="J117" s="91">
        <v>90.69</v>
      </c>
      <c r="K117" t="s">
        <v>460</v>
      </c>
      <c r="L117" t="s">
        <v>69</v>
      </c>
      <c r="M117" t="s">
        <v>471</v>
      </c>
      <c r="N117" t="s">
        <v>472</v>
      </c>
      <c r="O117" s="89">
        <v>42655</v>
      </c>
      <c r="P117" s="89">
        <v>42663</v>
      </c>
      <c r="Q117" t="s">
        <v>72</v>
      </c>
    </row>
    <row r="118" spans="1:17">
      <c r="A118" t="s">
        <v>458</v>
      </c>
      <c r="B118" t="s">
        <v>79</v>
      </c>
      <c r="C118" t="s">
        <v>459</v>
      </c>
      <c r="D118" t="s">
        <v>81</v>
      </c>
      <c r="E118" t="s">
        <v>64</v>
      </c>
      <c r="F118" t="s">
        <v>66</v>
      </c>
      <c r="G118" t="s">
        <v>82</v>
      </c>
      <c r="H118" t="s">
        <v>83</v>
      </c>
      <c r="I118" t="s">
        <v>265</v>
      </c>
      <c r="J118" s="91">
        <v>4.1399999999999997</v>
      </c>
      <c r="K118" t="s">
        <v>460</v>
      </c>
      <c r="L118" t="s">
        <v>69</v>
      </c>
      <c r="M118" t="s">
        <v>473</v>
      </c>
      <c r="N118" t="s">
        <v>474</v>
      </c>
      <c r="O118" s="89">
        <v>42655</v>
      </c>
      <c r="P118" s="89">
        <v>42663</v>
      </c>
      <c r="Q118" t="s">
        <v>72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topLeftCell="A88" workbookViewId="0">
      <selection activeCell="C19" sqref="C19"/>
    </sheetView>
  </sheetViews>
  <sheetFormatPr defaultRowHeight="12.75"/>
  <cols>
    <col min="1" max="1" width="12.7109375" bestFit="1" customWidth="1"/>
    <col min="2" max="2" width="15.140625" bestFit="1" customWidth="1"/>
    <col min="3" max="3" width="15.85546875" bestFit="1" customWidth="1"/>
    <col min="4" max="4" width="20.85546875" bestFit="1" customWidth="1"/>
    <col min="5" max="5" width="15.85546875" bestFit="1" customWidth="1"/>
    <col min="6" max="6" width="10.5703125" bestFit="1" customWidth="1"/>
    <col min="7" max="7" width="42.5703125" bestFit="1" customWidth="1"/>
    <col min="8" max="8" width="43.28515625" bestFit="1" customWidth="1"/>
    <col min="9" max="9" width="14.140625" bestFit="1" customWidth="1"/>
    <col min="10" max="10" width="13.28515625" bestFit="1" customWidth="1"/>
    <col min="11" max="11" width="11.28515625" bestFit="1" customWidth="1"/>
    <col min="12" max="12" width="12.28515625" bestFit="1" customWidth="1"/>
    <col min="13" max="13" width="13.7109375" bestFit="1" customWidth="1"/>
  </cols>
  <sheetData>
    <row r="1" spans="1:13" ht="15">
      <c r="A1" s="85" t="s">
        <v>46</v>
      </c>
      <c r="B1" s="85" t="s">
        <v>47</v>
      </c>
      <c r="C1" s="85" t="s">
        <v>48</v>
      </c>
      <c r="D1" s="85" t="s">
        <v>49</v>
      </c>
      <c r="E1" s="85" t="s">
        <v>54</v>
      </c>
      <c r="F1" s="86" t="s">
        <v>55</v>
      </c>
      <c r="G1" s="85" t="s">
        <v>56</v>
      </c>
      <c r="H1" s="85" t="s">
        <v>57</v>
      </c>
      <c r="I1" s="85" t="s">
        <v>58</v>
      </c>
      <c r="J1" s="85" t="s">
        <v>59</v>
      </c>
      <c r="K1" s="92" t="s">
        <v>60</v>
      </c>
      <c r="L1" s="92" t="s">
        <v>61</v>
      </c>
      <c r="M1" s="85" t="s">
        <v>62</v>
      </c>
    </row>
    <row r="2" spans="1:13" ht="15">
      <c r="A2" s="88" t="s">
        <v>317</v>
      </c>
      <c r="B2" s="88" t="s">
        <v>79</v>
      </c>
      <c r="C2" s="88" t="s">
        <v>475</v>
      </c>
      <c r="D2" s="88" t="s">
        <v>81</v>
      </c>
      <c r="E2" s="88" t="s">
        <v>476</v>
      </c>
      <c r="F2" s="93">
        <v>46</v>
      </c>
      <c r="G2" s="88" t="s">
        <v>477</v>
      </c>
      <c r="H2" s="88" t="s">
        <v>69</v>
      </c>
      <c r="I2" s="88" t="s">
        <v>478</v>
      </c>
      <c r="J2" s="88" t="s">
        <v>475</v>
      </c>
      <c r="K2" s="94">
        <v>42998</v>
      </c>
      <c r="L2" s="94">
        <v>43005</v>
      </c>
      <c r="M2" s="88" t="s">
        <v>72</v>
      </c>
    </row>
    <row r="3" spans="1:13" ht="15">
      <c r="A3" s="88" t="s">
        <v>317</v>
      </c>
      <c r="B3" s="88" t="s">
        <v>79</v>
      </c>
      <c r="C3" s="88" t="s">
        <v>475</v>
      </c>
      <c r="D3" s="88" t="s">
        <v>81</v>
      </c>
      <c r="E3" s="88" t="s">
        <v>476</v>
      </c>
      <c r="F3" s="93">
        <v>90.04</v>
      </c>
      <c r="G3" s="88" t="s">
        <v>479</v>
      </c>
      <c r="H3" s="88" t="s">
        <v>69</v>
      </c>
      <c r="I3" s="88" t="s">
        <v>478</v>
      </c>
      <c r="J3" s="88" t="s">
        <v>475</v>
      </c>
      <c r="K3" s="94">
        <v>42998</v>
      </c>
      <c r="L3" s="94">
        <v>43005</v>
      </c>
      <c r="M3" s="88" t="s">
        <v>72</v>
      </c>
    </row>
    <row r="4" spans="1:13" ht="15">
      <c r="A4" s="88" t="s">
        <v>317</v>
      </c>
      <c r="B4" s="88" t="s">
        <v>79</v>
      </c>
      <c r="C4" s="88" t="s">
        <v>475</v>
      </c>
      <c r="D4" s="88" t="s">
        <v>81</v>
      </c>
      <c r="E4" s="88" t="s">
        <v>476</v>
      </c>
      <c r="F4" s="93">
        <v>46</v>
      </c>
      <c r="G4" s="88" t="s">
        <v>477</v>
      </c>
      <c r="H4" s="88" t="s">
        <v>69</v>
      </c>
      <c r="I4" s="88" t="s">
        <v>478</v>
      </c>
      <c r="J4" s="88" t="s">
        <v>475</v>
      </c>
      <c r="K4" s="94">
        <v>42998</v>
      </c>
      <c r="L4" s="94">
        <v>43005</v>
      </c>
      <c r="M4" s="88" t="s">
        <v>72</v>
      </c>
    </row>
    <row r="5" spans="1:13" ht="15">
      <c r="A5" s="88" t="s">
        <v>317</v>
      </c>
      <c r="B5" s="88" t="s">
        <v>79</v>
      </c>
      <c r="C5" s="88" t="s">
        <v>475</v>
      </c>
      <c r="D5" s="88" t="s">
        <v>81</v>
      </c>
      <c r="E5" s="88" t="s">
        <v>476</v>
      </c>
      <c r="F5" s="93">
        <v>46</v>
      </c>
      <c r="G5" s="88" t="s">
        <v>477</v>
      </c>
      <c r="H5" s="88" t="s">
        <v>69</v>
      </c>
      <c r="I5" s="88" t="s">
        <v>478</v>
      </c>
      <c r="J5" s="88" t="s">
        <v>475</v>
      </c>
      <c r="K5" s="94">
        <v>42998</v>
      </c>
      <c r="L5" s="94">
        <v>43005</v>
      </c>
      <c r="M5" s="88" t="s">
        <v>72</v>
      </c>
    </row>
    <row r="6" spans="1:13" ht="15">
      <c r="A6" s="88" t="s">
        <v>317</v>
      </c>
      <c r="B6" s="88" t="s">
        <v>79</v>
      </c>
      <c r="C6" s="88" t="s">
        <v>475</v>
      </c>
      <c r="D6" s="88" t="s">
        <v>81</v>
      </c>
      <c r="E6" s="88" t="s">
        <v>476</v>
      </c>
      <c r="F6" s="93">
        <v>60</v>
      </c>
      <c r="G6" s="88" t="s">
        <v>480</v>
      </c>
      <c r="H6" s="88" t="s">
        <v>69</v>
      </c>
      <c r="I6" s="88" t="s">
        <v>478</v>
      </c>
      <c r="J6" s="88" t="s">
        <v>475</v>
      </c>
      <c r="K6" s="94">
        <v>42998</v>
      </c>
      <c r="L6" s="94">
        <v>43005</v>
      </c>
      <c r="M6" s="88" t="s">
        <v>72</v>
      </c>
    </row>
    <row r="7" spans="1:13" ht="15">
      <c r="A7" s="88" t="s">
        <v>317</v>
      </c>
      <c r="B7" s="88" t="s">
        <v>79</v>
      </c>
      <c r="C7" s="88" t="s">
        <v>475</v>
      </c>
      <c r="D7" s="88" t="s">
        <v>81</v>
      </c>
      <c r="E7" s="88" t="s">
        <v>476</v>
      </c>
      <c r="F7" s="93">
        <v>89.83</v>
      </c>
      <c r="G7" s="88" t="s">
        <v>479</v>
      </c>
      <c r="H7" s="88" t="s">
        <v>69</v>
      </c>
      <c r="I7" s="88" t="s">
        <v>478</v>
      </c>
      <c r="J7" s="88" t="s">
        <v>475</v>
      </c>
      <c r="K7" s="94">
        <v>42998</v>
      </c>
      <c r="L7" s="94">
        <v>43005</v>
      </c>
      <c r="M7" s="88" t="s">
        <v>72</v>
      </c>
    </row>
    <row r="8" spans="1:13" ht="15">
      <c r="A8" s="88" t="s">
        <v>317</v>
      </c>
      <c r="B8" s="88" t="s">
        <v>79</v>
      </c>
      <c r="C8" s="88" t="s">
        <v>475</v>
      </c>
      <c r="D8" s="88" t="s">
        <v>81</v>
      </c>
      <c r="E8" s="88" t="s">
        <v>476</v>
      </c>
      <c r="F8" s="93">
        <v>138.47999999999999</v>
      </c>
      <c r="G8" s="88" t="s">
        <v>481</v>
      </c>
      <c r="H8" s="88" t="s">
        <v>69</v>
      </c>
      <c r="I8" s="88" t="s">
        <v>478</v>
      </c>
      <c r="J8" s="88" t="s">
        <v>475</v>
      </c>
      <c r="K8" s="94">
        <v>42998</v>
      </c>
      <c r="L8" s="94">
        <v>43005</v>
      </c>
      <c r="M8" s="88" t="s">
        <v>72</v>
      </c>
    </row>
    <row r="9" spans="1:13" ht="15">
      <c r="A9" s="88" t="s">
        <v>317</v>
      </c>
      <c r="B9" s="88" t="s">
        <v>79</v>
      </c>
      <c r="C9" s="88" t="s">
        <v>475</v>
      </c>
      <c r="D9" s="88" t="s">
        <v>81</v>
      </c>
      <c r="E9" s="88" t="s">
        <v>476</v>
      </c>
      <c r="F9" s="93">
        <v>46</v>
      </c>
      <c r="G9" s="88" t="s">
        <v>477</v>
      </c>
      <c r="H9" s="88" t="s">
        <v>69</v>
      </c>
      <c r="I9" s="88" t="s">
        <v>478</v>
      </c>
      <c r="J9" s="88" t="s">
        <v>475</v>
      </c>
      <c r="K9" s="94">
        <v>42998</v>
      </c>
      <c r="L9" s="94">
        <v>43005</v>
      </c>
      <c r="M9" s="88" t="s">
        <v>72</v>
      </c>
    </row>
    <row r="10" spans="1:13" ht="15">
      <c r="A10" s="88" t="s">
        <v>317</v>
      </c>
      <c r="B10" s="88" t="s">
        <v>79</v>
      </c>
      <c r="C10" s="88" t="s">
        <v>475</v>
      </c>
      <c r="D10" s="88" t="s">
        <v>81</v>
      </c>
      <c r="E10" s="88" t="s">
        <v>476</v>
      </c>
      <c r="F10" s="93">
        <v>46</v>
      </c>
      <c r="G10" s="88" t="s">
        <v>477</v>
      </c>
      <c r="H10" s="88" t="s">
        <v>69</v>
      </c>
      <c r="I10" s="88" t="s">
        <v>478</v>
      </c>
      <c r="J10" s="88" t="s">
        <v>475</v>
      </c>
      <c r="K10" s="94">
        <v>42998</v>
      </c>
      <c r="L10" s="94">
        <v>43005</v>
      </c>
      <c r="M10" s="88" t="s">
        <v>72</v>
      </c>
    </row>
    <row r="11" spans="1:13" ht="15">
      <c r="A11" s="88" t="s">
        <v>317</v>
      </c>
      <c r="B11" s="88" t="s">
        <v>79</v>
      </c>
      <c r="C11" s="88" t="s">
        <v>475</v>
      </c>
      <c r="D11" s="88" t="s">
        <v>81</v>
      </c>
      <c r="E11" s="88" t="s">
        <v>476</v>
      </c>
      <c r="F11" s="93">
        <v>182.97</v>
      </c>
      <c r="G11" s="88" t="s">
        <v>481</v>
      </c>
      <c r="H11" s="88" t="s">
        <v>69</v>
      </c>
      <c r="I11" s="88" t="s">
        <v>478</v>
      </c>
      <c r="J11" s="88" t="s">
        <v>475</v>
      </c>
      <c r="K11" s="94">
        <v>42998</v>
      </c>
      <c r="L11" s="94">
        <v>43005</v>
      </c>
      <c r="M11" s="88" t="s">
        <v>72</v>
      </c>
    </row>
    <row r="12" spans="1:13" ht="15">
      <c r="A12" s="88" t="s">
        <v>317</v>
      </c>
      <c r="B12" s="88" t="s">
        <v>79</v>
      </c>
      <c r="C12" s="88" t="s">
        <v>475</v>
      </c>
      <c r="D12" s="88" t="s">
        <v>81</v>
      </c>
      <c r="E12" s="88" t="s">
        <v>476</v>
      </c>
      <c r="F12" s="93">
        <v>42.76</v>
      </c>
      <c r="G12" s="88" t="s">
        <v>482</v>
      </c>
      <c r="H12" s="88" t="s">
        <v>69</v>
      </c>
      <c r="I12" s="88" t="s">
        <v>483</v>
      </c>
      <c r="J12" s="88" t="s">
        <v>475</v>
      </c>
      <c r="K12" s="94">
        <v>42998</v>
      </c>
      <c r="L12" s="94">
        <v>43005</v>
      </c>
      <c r="M12" s="88" t="s">
        <v>72</v>
      </c>
    </row>
    <row r="13" spans="1:13" ht="15">
      <c r="A13" s="88" t="s">
        <v>317</v>
      </c>
      <c r="B13" s="88" t="s">
        <v>79</v>
      </c>
      <c r="C13" s="88" t="s">
        <v>475</v>
      </c>
      <c r="D13" s="88" t="s">
        <v>81</v>
      </c>
      <c r="E13" s="88" t="s">
        <v>476</v>
      </c>
      <c r="F13" s="93">
        <v>46</v>
      </c>
      <c r="G13" s="88" t="s">
        <v>477</v>
      </c>
      <c r="H13" s="88" t="s">
        <v>69</v>
      </c>
      <c r="I13" s="88" t="s">
        <v>478</v>
      </c>
      <c r="J13" s="88" t="s">
        <v>475</v>
      </c>
      <c r="K13" s="94">
        <v>42998</v>
      </c>
      <c r="L13" s="94">
        <v>43005</v>
      </c>
      <c r="M13" s="88" t="s">
        <v>72</v>
      </c>
    </row>
    <row r="14" spans="1:13" ht="15">
      <c r="A14" s="88" t="s">
        <v>317</v>
      </c>
      <c r="B14" s="88" t="s">
        <v>79</v>
      </c>
      <c r="C14" s="88" t="s">
        <v>475</v>
      </c>
      <c r="D14" s="88" t="s">
        <v>81</v>
      </c>
      <c r="E14" s="88" t="s">
        <v>476</v>
      </c>
      <c r="F14" s="93">
        <v>46</v>
      </c>
      <c r="G14" s="88" t="s">
        <v>477</v>
      </c>
      <c r="H14" s="88" t="s">
        <v>69</v>
      </c>
      <c r="I14" s="88" t="s">
        <v>478</v>
      </c>
      <c r="J14" s="88" t="s">
        <v>475</v>
      </c>
      <c r="K14" s="94">
        <v>42998</v>
      </c>
      <c r="L14" s="94">
        <v>43005</v>
      </c>
      <c r="M14" s="88" t="s">
        <v>72</v>
      </c>
    </row>
    <row r="15" spans="1:13" ht="15">
      <c r="A15" s="88" t="s">
        <v>243</v>
      </c>
      <c r="B15" s="88" t="s">
        <v>90</v>
      </c>
      <c r="C15" s="88" t="s">
        <v>484</v>
      </c>
      <c r="D15" s="88" t="s">
        <v>81</v>
      </c>
      <c r="E15" s="88" t="s">
        <v>476</v>
      </c>
      <c r="F15" s="93">
        <v>1021.46</v>
      </c>
      <c r="G15" s="88" t="s">
        <v>485</v>
      </c>
      <c r="H15" s="88" t="s">
        <v>486</v>
      </c>
      <c r="I15" s="88" t="s">
        <v>487</v>
      </c>
      <c r="J15" s="88" t="s">
        <v>488</v>
      </c>
      <c r="K15" s="94">
        <v>43003</v>
      </c>
      <c r="L15" s="94">
        <v>43003</v>
      </c>
      <c r="M15" s="88" t="s">
        <v>72</v>
      </c>
    </row>
    <row r="16" spans="1:13" ht="15">
      <c r="A16" s="88" t="s">
        <v>89</v>
      </c>
      <c r="B16" s="88" t="s">
        <v>90</v>
      </c>
      <c r="C16" s="88" t="s">
        <v>489</v>
      </c>
      <c r="D16" s="88" t="s">
        <v>81</v>
      </c>
      <c r="E16" s="88" t="s">
        <v>476</v>
      </c>
      <c r="F16" s="93">
        <v>261.32</v>
      </c>
      <c r="G16" s="88" t="s">
        <v>490</v>
      </c>
      <c r="H16" s="88" t="s">
        <v>69</v>
      </c>
      <c r="I16" s="88" t="s">
        <v>491</v>
      </c>
      <c r="J16" s="88" t="s">
        <v>489</v>
      </c>
      <c r="K16" s="94">
        <v>43008</v>
      </c>
      <c r="L16" s="94">
        <v>43010</v>
      </c>
      <c r="M16" s="88" t="s">
        <v>72</v>
      </c>
    </row>
    <row r="17" spans="1:13" ht="15">
      <c r="A17" s="88" t="s">
        <v>89</v>
      </c>
      <c r="B17" s="88" t="s">
        <v>90</v>
      </c>
      <c r="C17" s="88" t="s">
        <v>489</v>
      </c>
      <c r="D17" s="88" t="s">
        <v>81</v>
      </c>
      <c r="E17" s="88" t="s">
        <v>476</v>
      </c>
      <c r="F17" s="93">
        <v>840.89</v>
      </c>
      <c r="G17" s="88" t="s">
        <v>492</v>
      </c>
      <c r="H17" s="88" t="s">
        <v>69</v>
      </c>
      <c r="I17" s="88" t="s">
        <v>493</v>
      </c>
      <c r="J17" s="88" t="s">
        <v>489</v>
      </c>
      <c r="K17" s="94">
        <v>43008</v>
      </c>
      <c r="L17" s="94">
        <v>43010</v>
      </c>
      <c r="M17" s="88" t="s">
        <v>72</v>
      </c>
    </row>
    <row r="18" spans="1:13" ht="15">
      <c r="A18" s="88" t="s">
        <v>89</v>
      </c>
      <c r="B18" s="88" t="s">
        <v>90</v>
      </c>
      <c r="C18" s="88" t="s">
        <v>489</v>
      </c>
      <c r="D18" s="88" t="s">
        <v>81</v>
      </c>
      <c r="E18" s="88" t="s">
        <v>476</v>
      </c>
      <c r="F18" s="93">
        <v>164.47</v>
      </c>
      <c r="G18" s="88" t="s">
        <v>494</v>
      </c>
      <c r="H18" s="88" t="s">
        <v>69</v>
      </c>
      <c r="I18" s="88" t="s">
        <v>495</v>
      </c>
      <c r="J18" s="88" t="s">
        <v>489</v>
      </c>
      <c r="K18" s="94">
        <v>43008</v>
      </c>
      <c r="L18" s="94">
        <v>43010</v>
      </c>
      <c r="M18" s="88" t="s">
        <v>72</v>
      </c>
    </row>
    <row r="19" spans="1:13" ht="15">
      <c r="A19" s="88" t="s">
        <v>89</v>
      </c>
      <c r="B19" s="88" t="s">
        <v>90</v>
      </c>
      <c r="C19" s="88" t="s">
        <v>489</v>
      </c>
      <c r="D19" s="88" t="s">
        <v>81</v>
      </c>
      <c r="E19" s="88" t="s">
        <v>476</v>
      </c>
      <c r="F19" s="93">
        <v>143.26</v>
      </c>
      <c r="G19" s="88" t="s">
        <v>496</v>
      </c>
      <c r="H19" s="88" t="s">
        <v>69</v>
      </c>
      <c r="I19" s="88" t="s">
        <v>497</v>
      </c>
      <c r="J19" s="88" t="s">
        <v>489</v>
      </c>
      <c r="K19" s="94">
        <v>43008</v>
      </c>
      <c r="L19" s="94">
        <v>43010</v>
      </c>
      <c r="M19" s="88" t="s">
        <v>72</v>
      </c>
    </row>
    <row r="20" spans="1:13" ht="15">
      <c r="A20" s="88" t="s">
        <v>89</v>
      </c>
      <c r="B20" s="88" t="s">
        <v>90</v>
      </c>
      <c r="C20" s="88" t="s">
        <v>489</v>
      </c>
      <c r="D20" s="88" t="s">
        <v>81</v>
      </c>
      <c r="E20" s="88" t="s">
        <v>476</v>
      </c>
      <c r="F20" s="93">
        <v>188</v>
      </c>
      <c r="G20" s="88" t="s">
        <v>498</v>
      </c>
      <c r="H20" s="88" t="s">
        <v>69</v>
      </c>
      <c r="I20" s="88" t="s">
        <v>499</v>
      </c>
      <c r="J20" s="88" t="s">
        <v>489</v>
      </c>
      <c r="K20" s="94">
        <v>43008</v>
      </c>
      <c r="L20" s="94">
        <v>43010</v>
      </c>
      <c r="M20" s="88" t="s">
        <v>72</v>
      </c>
    </row>
    <row r="21" spans="1:13" ht="15">
      <c r="A21" s="88" t="s">
        <v>89</v>
      </c>
      <c r="B21" s="88" t="s">
        <v>90</v>
      </c>
      <c r="C21" s="88" t="s">
        <v>489</v>
      </c>
      <c r="D21" s="88" t="s">
        <v>81</v>
      </c>
      <c r="E21" s="88" t="s">
        <v>476</v>
      </c>
      <c r="F21" s="93">
        <v>16.04</v>
      </c>
      <c r="G21" s="88" t="s">
        <v>500</v>
      </c>
      <c r="H21" s="88" t="s">
        <v>69</v>
      </c>
      <c r="I21" s="88" t="s">
        <v>501</v>
      </c>
      <c r="J21" s="88" t="s">
        <v>489</v>
      </c>
      <c r="K21" s="94">
        <v>43008</v>
      </c>
      <c r="L21" s="94">
        <v>43010</v>
      </c>
      <c r="M21" s="88" t="s">
        <v>72</v>
      </c>
    </row>
    <row r="22" spans="1:13" ht="15">
      <c r="A22" s="88" t="s">
        <v>89</v>
      </c>
      <c r="B22" s="88" t="s">
        <v>90</v>
      </c>
      <c r="C22" s="88" t="s">
        <v>489</v>
      </c>
      <c r="D22" s="88" t="s">
        <v>81</v>
      </c>
      <c r="E22" s="88" t="s">
        <v>476</v>
      </c>
      <c r="F22" s="93">
        <v>81.3</v>
      </c>
      <c r="G22" s="88" t="s">
        <v>502</v>
      </c>
      <c r="H22" s="88" t="s">
        <v>69</v>
      </c>
      <c r="I22" s="88" t="s">
        <v>503</v>
      </c>
      <c r="J22" s="88" t="s">
        <v>489</v>
      </c>
      <c r="K22" s="94">
        <v>43008</v>
      </c>
      <c r="L22" s="94">
        <v>43010</v>
      </c>
      <c r="M22" s="88" t="s">
        <v>72</v>
      </c>
    </row>
    <row r="23" spans="1:13" ht="15">
      <c r="A23" s="88" t="s">
        <v>89</v>
      </c>
      <c r="B23" s="88" t="s">
        <v>90</v>
      </c>
      <c r="C23" s="88" t="s">
        <v>489</v>
      </c>
      <c r="D23" s="88" t="s">
        <v>81</v>
      </c>
      <c r="E23" s="88" t="s">
        <v>476</v>
      </c>
      <c r="F23" s="93">
        <v>155.1</v>
      </c>
      <c r="G23" s="88" t="s">
        <v>504</v>
      </c>
      <c r="H23" s="88" t="s">
        <v>69</v>
      </c>
      <c r="I23" s="88" t="s">
        <v>505</v>
      </c>
      <c r="J23" s="88" t="s">
        <v>489</v>
      </c>
      <c r="K23" s="94">
        <v>43008</v>
      </c>
      <c r="L23" s="94">
        <v>43010</v>
      </c>
      <c r="M23" s="88" t="s">
        <v>72</v>
      </c>
    </row>
    <row r="24" spans="1:13" ht="15">
      <c r="A24" s="88" t="s">
        <v>89</v>
      </c>
      <c r="B24" s="88" t="s">
        <v>90</v>
      </c>
      <c r="C24" s="88" t="s">
        <v>489</v>
      </c>
      <c r="D24" s="88" t="s">
        <v>81</v>
      </c>
      <c r="E24" s="88" t="s">
        <v>476</v>
      </c>
      <c r="F24" s="93">
        <v>257</v>
      </c>
      <c r="G24" s="88" t="s">
        <v>506</v>
      </c>
      <c r="H24" s="88" t="s">
        <v>69</v>
      </c>
      <c r="I24" s="88" t="s">
        <v>507</v>
      </c>
      <c r="J24" s="88" t="s">
        <v>489</v>
      </c>
      <c r="K24" s="94">
        <v>43008</v>
      </c>
      <c r="L24" s="94">
        <v>43010</v>
      </c>
      <c r="M24" s="88" t="s">
        <v>72</v>
      </c>
    </row>
    <row r="25" spans="1:13" ht="15">
      <c r="A25" s="88" t="s">
        <v>89</v>
      </c>
      <c r="B25" s="88" t="s">
        <v>90</v>
      </c>
      <c r="C25" s="88" t="s">
        <v>489</v>
      </c>
      <c r="D25" s="88" t="s">
        <v>81</v>
      </c>
      <c r="E25" s="88" t="s">
        <v>476</v>
      </c>
      <c r="F25" s="93">
        <v>375.87</v>
      </c>
      <c r="G25" s="88" t="s">
        <v>508</v>
      </c>
      <c r="H25" s="88" t="s">
        <v>69</v>
      </c>
      <c r="I25" s="88" t="s">
        <v>509</v>
      </c>
      <c r="J25" s="88" t="s">
        <v>489</v>
      </c>
      <c r="K25" s="94">
        <v>43008</v>
      </c>
      <c r="L25" s="94">
        <v>43010</v>
      </c>
      <c r="M25" s="88" t="s">
        <v>72</v>
      </c>
    </row>
    <row r="26" spans="1:13" ht="15">
      <c r="A26" s="88" t="s">
        <v>89</v>
      </c>
      <c r="B26" s="88" t="s">
        <v>90</v>
      </c>
      <c r="C26" s="88" t="s">
        <v>489</v>
      </c>
      <c r="D26" s="88" t="s">
        <v>81</v>
      </c>
      <c r="E26" s="88" t="s">
        <v>476</v>
      </c>
      <c r="F26" s="93">
        <v>17.260000000000002</v>
      </c>
      <c r="G26" s="88" t="s">
        <v>510</v>
      </c>
      <c r="H26" s="88" t="s">
        <v>69</v>
      </c>
      <c r="I26" s="88" t="s">
        <v>511</v>
      </c>
      <c r="J26" s="88" t="s">
        <v>489</v>
      </c>
      <c r="K26" s="94">
        <v>43008</v>
      </c>
      <c r="L26" s="94">
        <v>43010</v>
      </c>
      <c r="M26" s="88" t="s">
        <v>72</v>
      </c>
    </row>
    <row r="27" spans="1:13" ht="15">
      <c r="A27" s="88" t="s">
        <v>89</v>
      </c>
      <c r="B27" s="88" t="s">
        <v>90</v>
      </c>
      <c r="C27" s="88" t="s">
        <v>489</v>
      </c>
      <c r="D27" s="88" t="s">
        <v>81</v>
      </c>
      <c r="E27" s="88" t="s">
        <v>476</v>
      </c>
      <c r="F27" s="93">
        <v>104.32</v>
      </c>
      <c r="G27" s="88" t="s">
        <v>512</v>
      </c>
      <c r="H27" s="88" t="s">
        <v>69</v>
      </c>
      <c r="I27" s="88" t="s">
        <v>513</v>
      </c>
      <c r="J27" s="88" t="s">
        <v>489</v>
      </c>
      <c r="K27" s="94">
        <v>43008</v>
      </c>
      <c r="L27" s="94">
        <v>43010</v>
      </c>
      <c r="M27" s="88" t="s">
        <v>72</v>
      </c>
    </row>
    <row r="28" spans="1:13" ht="15">
      <c r="A28" s="88" t="s">
        <v>89</v>
      </c>
      <c r="B28" s="88" t="s">
        <v>90</v>
      </c>
      <c r="C28" s="88" t="s">
        <v>489</v>
      </c>
      <c r="D28" s="88" t="s">
        <v>81</v>
      </c>
      <c r="E28" s="88" t="s">
        <v>476</v>
      </c>
      <c r="F28" s="93">
        <v>1206.96</v>
      </c>
      <c r="G28" s="88" t="s">
        <v>514</v>
      </c>
      <c r="H28" s="88" t="s">
        <v>69</v>
      </c>
      <c r="I28" s="88" t="s">
        <v>515</v>
      </c>
      <c r="J28" s="88" t="s">
        <v>489</v>
      </c>
      <c r="K28" s="94">
        <v>43008</v>
      </c>
      <c r="L28" s="94">
        <v>43010</v>
      </c>
      <c r="M28" s="88" t="s">
        <v>72</v>
      </c>
    </row>
    <row r="29" spans="1:13" ht="15">
      <c r="A29" s="88" t="s">
        <v>268</v>
      </c>
      <c r="B29" s="88" t="s">
        <v>79</v>
      </c>
      <c r="C29" s="88" t="s">
        <v>516</v>
      </c>
      <c r="D29" s="88" t="s">
        <v>81</v>
      </c>
      <c r="E29" s="88" t="s">
        <v>476</v>
      </c>
      <c r="F29" s="93">
        <v>18900.21</v>
      </c>
      <c r="G29" s="88" t="s">
        <v>270</v>
      </c>
      <c r="H29" s="88" t="s">
        <v>69</v>
      </c>
      <c r="I29" s="88" t="s">
        <v>69</v>
      </c>
      <c r="J29" s="88" t="s">
        <v>516</v>
      </c>
      <c r="K29" s="94">
        <v>43008</v>
      </c>
      <c r="L29" s="94">
        <v>43014</v>
      </c>
      <c r="M29" s="88" t="s">
        <v>72</v>
      </c>
    </row>
    <row r="30" spans="1:13" ht="15">
      <c r="A30" s="88" t="s">
        <v>89</v>
      </c>
      <c r="B30" s="88" t="s">
        <v>90</v>
      </c>
      <c r="C30" s="88" t="s">
        <v>489</v>
      </c>
      <c r="D30" s="88" t="s">
        <v>81</v>
      </c>
      <c r="E30" s="88" t="s">
        <v>476</v>
      </c>
      <c r="F30" s="93">
        <v>198.94</v>
      </c>
      <c r="G30" s="88" t="s">
        <v>517</v>
      </c>
      <c r="H30" s="88" t="s">
        <v>69</v>
      </c>
      <c r="I30" s="88" t="s">
        <v>518</v>
      </c>
      <c r="J30" s="88" t="s">
        <v>489</v>
      </c>
      <c r="K30" s="94">
        <v>43008</v>
      </c>
      <c r="L30" s="94">
        <v>43010</v>
      </c>
      <c r="M30" s="88" t="s">
        <v>72</v>
      </c>
    </row>
    <row r="31" spans="1:13" ht="15">
      <c r="A31" s="88" t="s">
        <v>89</v>
      </c>
      <c r="B31" s="88" t="s">
        <v>90</v>
      </c>
      <c r="C31" s="88" t="s">
        <v>489</v>
      </c>
      <c r="D31" s="88" t="s">
        <v>81</v>
      </c>
      <c r="E31" s="88" t="s">
        <v>476</v>
      </c>
      <c r="F31" s="93">
        <v>847.44</v>
      </c>
      <c r="G31" s="88" t="s">
        <v>519</v>
      </c>
      <c r="H31" s="88" t="s">
        <v>69</v>
      </c>
      <c r="I31" s="88" t="s">
        <v>520</v>
      </c>
      <c r="J31" s="88" t="s">
        <v>489</v>
      </c>
      <c r="K31" s="94">
        <v>43008</v>
      </c>
      <c r="L31" s="94">
        <v>43010</v>
      </c>
      <c r="M31" s="88" t="s">
        <v>72</v>
      </c>
    </row>
    <row r="32" spans="1:13" ht="15">
      <c r="A32" s="88" t="s">
        <v>89</v>
      </c>
      <c r="B32" s="88" t="s">
        <v>90</v>
      </c>
      <c r="C32" s="88" t="s">
        <v>489</v>
      </c>
      <c r="D32" s="88" t="s">
        <v>81</v>
      </c>
      <c r="E32" s="88" t="s">
        <v>476</v>
      </c>
      <c r="F32" s="93">
        <v>106.86</v>
      </c>
      <c r="G32" s="88" t="s">
        <v>521</v>
      </c>
      <c r="H32" s="88" t="s">
        <v>69</v>
      </c>
      <c r="I32" s="88" t="s">
        <v>522</v>
      </c>
      <c r="J32" s="88" t="s">
        <v>489</v>
      </c>
      <c r="K32" s="94">
        <v>43008</v>
      </c>
      <c r="L32" s="94">
        <v>43010</v>
      </c>
      <c r="M32" s="88" t="s">
        <v>72</v>
      </c>
    </row>
    <row r="33" spans="1:13" ht="15">
      <c r="A33" s="88" t="s">
        <v>89</v>
      </c>
      <c r="B33" s="88" t="s">
        <v>90</v>
      </c>
      <c r="C33" s="88" t="s">
        <v>489</v>
      </c>
      <c r="D33" s="88" t="s">
        <v>81</v>
      </c>
      <c r="E33" s="88" t="s">
        <v>476</v>
      </c>
      <c r="F33" s="93">
        <v>510.26</v>
      </c>
      <c r="G33" s="88" t="s">
        <v>523</v>
      </c>
      <c r="H33" s="88" t="s">
        <v>69</v>
      </c>
      <c r="I33" s="88" t="s">
        <v>524</v>
      </c>
      <c r="J33" s="88" t="s">
        <v>489</v>
      </c>
      <c r="K33" s="94">
        <v>43008</v>
      </c>
      <c r="L33" s="94">
        <v>43010</v>
      </c>
      <c r="M33" s="88" t="s">
        <v>72</v>
      </c>
    </row>
    <row r="34" spans="1:13" ht="15">
      <c r="A34" s="88" t="s">
        <v>89</v>
      </c>
      <c r="B34" s="88" t="s">
        <v>90</v>
      </c>
      <c r="C34" s="88" t="s">
        <v>489</v>
      </c>
      <c r="D34" s="88" t="s">
        <v>81</v>
      </c>
      <c r="E34" s="88" t="s">
        <v>476</v>
      </c>
      <c r="F34" s="93">
        <v>27</v>
      </c>
      <c r="G34" s="88" t="s">
        <v>525</v>
      </c>
      <c r="H34" s="88" t="s">
        <v>69</v>
      </c>
      <c r="I34" s="88" t="s">
        <v>526</v>
      </c>
      <c r="J34" s="88" t="s">
        <v>489</v>
      </c>
      <c r="K34" s="94">
        <v>43008</v>
      </c>
      <c r="L34" s="94">
        <v>43010</v>
      </c>
      <c r="M34" s="88" t="s">
        <v>72</v>
      </c>
    </row>
    <row r="35" spans="1:13" ht="15">
      <c r="A35" s="88" t="s">
        <v>89</v>
      </c>
      <c r="B35" s="88" t="s">
        <v>90</v>
      </c>
      <c r="C35" s="88" t="s">
        <v>489</v>
      </c>
      <c r="D35" s="88" t="s">
        <v>81</v>
      </c>
      <c r="E35" s="88" t="s">
        <v>476</v>
      </c>
      <c r="F35" s="93">
        <v>670.73</v>
      </c>
      <c r="G35" s="88" t="s">
        <v>527</v>
      </c>
      <c r="H35" s="88" t="s">
        <v>69</v>
      </c>
      <c r="I35" s="88" t="s">
        <v>528</v>
      </c>
      <c r="J35" s="88" t="s">
        <v>489</v>
      </c>
      <c r="K35" s="94">
        <v>43008</v>
      </c>
      <c r="L35" s="94">
        <v>43010</v>
      </c>
      <c r="M35" s="88" t="s">
        <v>72</v>
      </c>
    </row>
    <row r="36" spans="1:13" ht="15">
      <c r="A36" s="88" t="s">
        <v>89</v>
      </c>
      <c r="B36" s="88" t="s">
        <v>90</v>
      </c>
      <c r="C36" s="88" t="s">
        <v>489</v>
      </c>
      <c r="D36" s="88" t="s">
        <v>81</v>
      </c>
      <c r="E36" s="88" t="s">
        <v>476</v>
      </c>
      <c r="F36" s="93">
        <v>62.14</v>
      </c>
      <c r="G36" s="88" t="s">
        <v>490</v>
      </c>
      <c r="H36" s="88" t="s">
        <v>69</v>
      </c>
      <c r="I36" s="88" t="s">
        <v>529</v>
      </c>
      <c r="J36" s="88" t="s">
        <v>489</v>
      </c>
      <c r="K36" s="94">
        <v>43008</v>
      </c>
      <c r="L36" s="94">
        <v>43010</v>
      </c>
      <c r="M36" s="88" t="s">
        <v>72</v>
      </c>
    </row>
    <row r="37" spans="1:13" ht="15">
      <c r="A37" s="88" t="s">
        <v>89</v>
      </c>
      <c r="B37" s="88" t="s">
        <v>90</v>
      </c>
      <c r="C37" s="88" t="s">
        <v>489</v>
      </c>
      <c r="D37" s="88" t="s">
        <v>81</v>
      </c>
      <c r="E37" s="88" t="s">
        <v>476</v>
      </c>
      <c r="F37" s="93">
        <v>159</v>
      </c>
      <c r="G37" s="88" t="s">
        <v>498</v>
      </c>
      <c r="H37" s="88" t="s">
        <v>69</v>
      </c>
      <c r="I37" s="88" t="s">
        <v>499</v>
      </c>
      <c r="J37" s="88" t="s">
        <v>489</v>
      </c>
      <c r="K37" s="94">
        <v>43008</v>
      </c>
      <c r="L37" s="94">
        <v>43010</v>
      </c>
      <c r="M37" s="88" t="s">
        <v>72</v>
      </c>
    </row>
    <row r="38" spans="1:13" ht="15">
      <c r="A38" s="88" t="s">
        <v>89</v>
      </c>
      <c r="B38" s="88" t="s">
        <v>90</v>
      </c>
      <c r="C38" s="88" t="s">
        <v>489</v>
      </c>
      <c r="D38" s="88" t="s">
        <v>81</v>
      </c>
      <c r="E38" s="88" t="s">
        <v>476</v>
      </c>
      <c r="F38" s="93">
        <v>5593.5</v>
      </c>
      <c r="G38" s="88" t="s">
        <v>530</v>
      </c>
      <c r="H38" s="88" t="s">
        <v>69</v>
      </c>
      <c r="I38" s="88" t="s">
        <v>531</v>
      </c>
      <c r="J38" s="88" t="s">
        <v>489</v>
      </c>
      <c r="K38" s="94">
        <v>43008</v>
      </c>
      <c r="L38" s="94">
        <v>43010</v>
      </c>
      <c r="M38" s="88" t="s">
        <v>72</v>
      </c>
    </row>
    <row r="39" spans="1:13" ht="15">
      <c r="A39" s="88" t="s">
        <v>89</v>
      </c>
      <c r="B39" s="88" t="s">
        <v>90</v>
      </c>
      <c r="C39" s="88" t="s">
        <v>489</v>
      </c>
      <c r="D39" s="88" t="s">
        <v>81</v>
      </c>
      <c r="E39" s="88" t="s">
        <v>476</v>
      </c>
      <c r="F39" s="93">
        <v>43.5</v>
      </c>
      <c r="G39" s="88" t="s">
        <v>532</v>
      </c>
      <c r="H39" s="88" t="s">
        <v>69</v>
      </c>
      <c r="I39" s="88" t="s">
        <v>533</v>
      </c>
      <c r="J39" s="88" t="s">
        <v>489</v>
      </c>
      <c r="K39" s="94">
        <v>43008</v>
      </c>
      <c r="L39" s="94">
        <v>43010</v>
      </c>
      <c r="M39" s="88" t="s">
        <v>72</v>
      </c>
    </row>
    <row r="40" spans="1:13" ht="15">
      <c r="A40" s="88" t="s">
        <v>89</v>
      </c>
      <c r="B40" s="88" t="s">
        <v>90</v>
      </c>
      <c r="C40" s="88" t="s">
        <v>489</v>
      </c>
      <c r="D40" s="88" t="s">
        <v>81</v>
      </c>
      <c r="E40" s="88" t="s">
        <v>476</v>
      </c>
      <c r="F40" s="93">
        <v>36.82</v>
      </c>
      <c r="G40" s="88" t="s">
        <v>534</v>
      </c>
      <c r="H40" s="88" t="s">
        <v>69</v>
      </c>
      <c r="I40" s="88" t="s">
        <v>535</v>
      </c>
      <c r="J40" s="88" t="s">
        <v>489</v>
      </c>
      <c r="K40" s="94">
        <v>43008</v>
      </c>
      <c r="L40" s="94">
        <v>43010</v>
      </c>
      <c r="M40" s="88" t="s">
        <v>72</v>
      </c>
    </row>
    <row r="41" spans="1:13" ht="15">
      <c r="A41" s="88" t="s">
        <v>89</v>
      </c>
      <c r="B41" s="88" t="s">
        <v>90</v>
      </c>
      <c r="C41" s="88" t="s">
        <v>489</v>
      </c>
      <c r="D41" s="88" t="s">
        <v>81</v>
      </c>
      <c r="E41" s="88" t="s">
        <v>476</v>
      </c>
      <c r="F41" s="93">
        <v>377.19</v>
      </c>
      <c r="G41" s="88" t="s">
        <v>536</v>
      </c>
      <c r="H41" s="88" t="s">
        <v>69</v>
      </c>
      <c r="I41" s="88" t="s">
        <v>537</v>
      </c>
      <c r="J41" s="88" t="s">
        <v>489</v>
      </c>
      <c r="K41" s="94">
        <v>43008</v>
      </c>
      <c r="L41" s="94">
        <v>43010</v>
      </c>
      <c r="M41" s="88" t="s">
        <v>72</v>
      </c>
    </row>
    <row r="42" spans="1:13" ht="15">
      <c r="A42" s="88" t="s">
        <v>89</v>
      </c>
      <c r="B42" s="88" t="s">
        <v>90</v>
      </c>
      <c r="C42" s="88" t="s">
        <v>489</v>
      </c>
      <c r="D42" s="88" t="s">
        <v>81</v>
      </c>
      <c r="E42" s="88" t="s">
        <v>476</v>
      </c>
      <c r="F42" s="93">
        <v>1695</v>
      </c>
      <c r="G42" s="88" t="s">
        <v>538</v>
      </c>
      <c r="H42" s="88" t="s">
        <v>69</v>
      </c>
      <c r="I42" s="88" t="s">
        <v>539</v>
      </c>
      <c r="J42" s="88" t="s">
        <v>489</v>
      </c>
      <c r="K42" s="94">
        <v>43008</v>
      </c>
      <c r="L42" s="94">
        <v>43010</v>
      </c>
      <c r="M42" s="88" t="s">
        <v>72</v>
      </c>
    </row>
    <row r="43" spans="1:13" ht="15">
      <c r="A43" s="88" t="s">
        <v>89</v>
      </c>
      <c r="B43" s="88" t="s">
        <v>90</v>
      </c>
      <c r="C43" s="88" t="s">
        <v>489</v>
      </c>
      <c r="D43" s="88" t="s">
        <v>81</v>
      </c>
      <c r="E43" s="88" t="s">
        <v>476</v>
      </c>
      <c r="F43" s="93">
        <v>670.73</v>
      </c>
      <c r="G43" s="88" t="s">
        <v>527</v>
      </c>
      <c r="H43" s="88" t="s">
        <v>69</v>
      </c>
      <c r="I43" s="88" t="s">
        <v>540</v>
      </c>
      <c r="J43" s="88" t="s">
        <v>489</v>
      </c>
      <c r="K43" s="94">
        <v>43008</v>
      </c>
      <c r="L43" s="94">
        <v>43010</v>
      </c>
      <c r="M43" s="88" t="s">
        <v>72</v>
      </c>
    </row>
    <row r="44" spans="1:13" ht="15">
      <c r="A44" s="88" t="s">
        <v>89</v>
      </c>
      <c r="B44" s="88" t="s">
        <v>90</v>
      </c>
      <c r="C44" s="88" t="s">
        <v>489</v>
      </c>
      <c r="D44" s="88" t="s">
        <v>81</v>
      </c>
      <c r="E44" s="88" t="s">
        <v>476</v>
      </c>
      <c r="F44" s="93">
        <v>223.74</v>
      </c>
      <c r="G44" s="88" t="s">
        <v>530</v>
      </c>
      <c r="H44" s="88" t="s">
        <v>69</v>
      </c>
      <c r="I44" s="88" t="s">
        <v>541</v>
      </c>
      <c r="J44" s="88" t="s">
        <v>489</v>
      </c>
      <c r="K44" s="94">
        <v>43008</v>
      </c>
      <c r="L44" s="94">
        <v>43010</v>
      </c>
      <c r="M44" s="88" t="s">
        <v>72</v>
      </c>
    </row>
    <row r="45" spans="1:13" ht="15">
      <c r="A45" s="88" t="s">
        <v>89</v>
      </c>
      <c r="B45" s="88" t="s">
        <v>90</v>
      </c>
      <c r="C45" s="88" t="s">
        <v>489</v>
      </c>
      <c r="D45" s="88" t="s">
        <v>81</v>
      </c>
      <c r="E45" s="88" t="s">
        <v>476</v>
      </c>
      <c r="F45" s="93">
        <v>188</v>
      </c>
      <c r="G45" s="88" t="s">
        <v>498</v>
      </c>
      <c r="H45" s="88" t="s">
        <v>69</v>
      </c>
      <c r="I45" s="88" t="s">
        <v>542</v>
      </c>
      <c r="J45" s="88" t="s">
        <v>489</v>
      </c>
      <c r="K45" s="94">
        <v>43008</v>
      </c>
      <c r="L45" s="94">
        <v>43010</v>
      </c>
      <c r="M45" s="88" t="s">
        <v>72</v>
      </c>
    </row>
    <row r="46" spans="1:13" ht="15">
      <c r="A46" s="88" t="s">
        <v>89</v>
      </c>
      <c r="B46" s="88" t="s">
        <v>90</v>
      </c>
      <c r="C46" s="88" t="s">
        <v>489</v>
      </c>
      <c r="D46" s="88" t="s">
        <v>81</v>
      </c>
      <c r="E46" s="88" t="s">
        <v>476</v>
      </c>
      <c r="F46" s="93">
        <v>38.33</v>
      </c>
      <c r="G46" s="88" t="s">
        <v>527</v>
      </c>
      <c r="H46" s="88" t="s">
        <v>69</v>
      </c>
      <c r="I46" s="88" t="s">
        <v>543</v>
      </c>
      <c r="J46" s="88" t="s">
        <v>489</v>
      </c>
      <c r="K46" s="94">
        <v>43008</v>
      </c>
      <c r="L46" s="94">
        <v>43010</v>
      </c>
      <c r="M46" s="88" t="s">
        <v>72</v>
      </c>
    </row>
    <row r="47" spans="1:13" ht="15">
      <c r="A47" s="88" t="s">
        <v>89</v>
      </c>
      <c r="B47" s="88" t="s">
        <v>90</v>
      </c>
      <c r="C47" s="88" t="s">
        <v>489</v>
      </c>
      <c r="D47" s="88" t="s">
        <v>81</v>
      </c>
      <c r="E47" s="88" t="s">
        <v>476</v>
      </c>
      <c r="F47" s="93">
        <v>439.28</v>
      </c>
      <c r="G47" s="88" t="s">
        <v>544</v>
      </c>
      <c r="H47" s="88" t="s">
        <v>69</v>
      </c>
      <c r="I47" s="88" t="s">
        <v>545</v>
      </c>
      <c r="J47" s="88" t="s">
        <v>489</v>
      </c>
      <c r="K47" s="94">
        <v>43008</v>
      </c>
      <c r="L47" s="94">
        <v>43010</v>
      </c>
      <c r="M47" s="88" t="s">
        <v>72</v>
      </c>
    </row>
    <row r="48" spans="1:13" ht="15">
      <c r="A48" s="88" t="s">
        <v>89</v>
      </c>
      <c r="B48" s="88" t="s">
        <v>90</v>
      </c>
      <c r="C48" s="88" t="s">
        <v>489</v>
      </c>
      <c r="D48" s="88" t="s">
        <v>81</v>
      </c>
      <c r="E48" s="88" t="s">
        <v>476</v>
      </c>
      <c r="F48" s="93">
        <v>366.94</v>
      </c>
      <c r="G48" s="88" t="s">
        <v>546</v>
      </c>
      <c r="H48" s="88" t="s">
        <v>69</v>
      </c>
      <c r="I48" s="88" t="s">
        <v>547</v>
      </c>
      <c r="J48" s="88" t="s">
        <v>489</v>
      </c>
      <c r="K48" s="94">
        <v>43008</v>
      </c>
      <c r="L48" s="94">
        <v>43010</v>
      </c>
      <c r="M48" s="88" t="s">
        <v>72</v>
      </c>
    </row>
    <row r="49" spans="1:13" ht="15">
      <c r="A49" s="88" t="s">
        <v>89</v>
      </c>
      <c r="B49" s="88" t="s">
        <v>90</v>
      </c>
      <c r="C49" s="88" t="s">
        <v>489</v>
      </c>
      <c r="D49" s="88" t="s">
        <v>81</v>
      </c>
      <c r="E49" s="88" t="s">
        <v>476</v>
      </c>
      <c r="F49" s="93">
        <v>2.99</v>
      </c>
      <c r="G49" s="88" t="s">
        <v>548</v>
      </c>
      <c r="H49" s="88" t="s">
        <v>69</v>
      </c>
      <c r="I49" s="88" t="s">
        <v>549</v>
      </c>
      <c r="J49" s="88" t="s">
        <v>489</v>
      </c>
      <c r="K49" s="94">
        <v>43008</v>
      </c>
      <c r="L49" s="94">
        <v>43010</v>
      </c>
      <c r="M49" s="88" t="s">
        <v>72</v>
      </c>
    </row>
    <row r="50" spans="1:13" ht="15">
      <c r="A50" s="88" t="s">
        <v>89</v>
      </c>
      <c r="B50" s="88" t="s">
        <v>90</v>
      </c>
      <c r="C50" s="88" t="s">
        <v>489</v>
      </c>
      <c r="D50" s="88" t="s">
        <v>81</v>
      </c>
      <c r="E50" s="88" t="s">
        <v>476</v>
      </c>
      <c r="F50" s="93">
        <v>555.91999999999996</v>
      </c>
      <c r="G50" s="88" t="s">
        <v>506</v>
      </c>
      <c r="H50" s="88" t="s">
        <v>69</v>
      </c>
      <c r="I50" s="88" t="s">
        <v>550</v>
      </c>
      <c r="J50" s="88" t="s">
        <v>489</v>
      </c>
      <c r="K50" s="94">
        <v>43008</v>
      </c>
      <c r="L50" s="94">
        <v>43010</v>
      </c>
      <c r="M50" s="88" t="s">
        <v>72</v>
      </c>
    </row>
    <row r="51" spans="1:13" ht="15">
      <c r="A51" s="88" t="s">
        <v>89</v>
      </c>
      <c r="B51" s="88" t="s">
        <v>90</v>
      </c>
      <c r="C51" s="88" t="s">
        <v>489</v>
      </c>
      <c r="D51" s="88" t="s">
        <v>81</v>
      </c>
      <c r="E51" s="88" t="s">
        <v>476</v>
      </c>
      <c r="F51" s="93">
        <v>276.33</v>
      </c>
      <c r="G51" s="88" t="s">
        <v>538</v>
      </c>
      <c r="H51" s="88" t="s">
        <v>69</v>
      </c>
      <c r="I51" s="88" t="s">
        <v>551</v>
      </c>
      <c r="J51" s="88" t="s">
        <v>489</v>
      </c>
      <c r="K51" s="94">
        <v>43008</v>
      </c>
      <c r="L51" s="94">
        <v>43010</v>
      </c>
      <c r="M51" s="88" t="s">
        <v>72</v>
      </c>
    </row>
    <row r="52" spans="1:13" ht="15">
      <c r="A52" s="88" t="s">
        <v>89</v>
      </c>
      <c r="B52" s="88" t="s">
        <v>90</v>
      </c>
      <c r="C52" s="88" t="s">
        <v>489</v>
      </c>
      <c r="D52" s="88" t="s">
        <v>81</v>
      </c>
      <c r="E52" s="88" t="s">
        <v>476</v>
      </c>
      <c r="F52" s="93">
        <v>63.13</v>
      </c>
      <c r="G52" s="88" t="s">
        <v>552</v>
      </c>
      <c r="H52" s="88" t="s">
        <v>69</v>
      </c>
      <c r="I52" s="88" t="s">
        <v>553</v>
      </c>
      <c r="J52" s="88" t="s">
        <v>489</v>
      </c>
      <c r="K52" s="94">
        <v>43008</v>
      </c>
      <c r="L52" s="94">
        <v>43010</v>
      </c>
      <c r="M52" s="88" t="s">
        <v>72</v>
      </c>
    </row>
    <row r="53" spans="1:13" ht="15">
      <c r="A53" s="88" t="s">
        <v>89</v>
      </c>
      <c r="B53" s="88" t="s">
        <v>90</v>
      </c>
      <c r="C53" s="88" t="s">
        <v>489</v>
      </c>
      <c r="D53" s="88" t="s">
        <v>81</v>
      </c>
      <c r="E53" s="88" t="s">
        <v>476</v>
      </c>
      <c r="F53" s="93">
        <v>418.1</v>
      </c>
      <c r="G53" s="88" t="s">
        <v>554</v>
      </c>
      <c r="H53" s="88" t="s">
        <v>69</v>
      </c>
      <c r="I53" s="88" t="s">
        <v>555</v>
      </c>
      <c r="J53" s="88" t="s">
        <v>489</v>
      </c>
      <c r="K53" s="94">
        <v>43008</v>
      </c>
      <c r="L53" s="94">
        <v>43010</v>
      </c>
      <c r="M53" s="88" t="s">
        <v>72</v>
      </c>
    </row>
    <row r="54" spans="1:13" ht="15">
      <c r="A54" s="88" t="s">
        <v>89</v>
      </c>
      <c r="B54" s="88" t="s">
        <v>90</v>
      </c>
      <c r="C54" s="88" t="s">
        <v>489</v>
      </c>
      <c r="D54" s="88" t="s">
        <v>81</v>
      </c>
      <c r="E54" s="88" t="s">
        <v>476</v>
      </c>
      <c r="F54" s="93">
        <v>577.42999999999995</v>
      </c>
      <c r="G54" s="88" t="s">
        <v>556</v>
      </c>
      <c r="H54" s="88" t="s">
        <v>69</v>
      </c>
      <c r="I54" s="88" t="s">
        <v>557</v>
      </c>
      <c r="J54" s="88" t="s">
        <v>489</v>
      </c>
      <c r="K54" s="94">
        <v>43008</v>
      </c>
      <c r="L54" s="94">
        <v>43010</v>
      </c>
      <c r="M54" s="88" t="s">
        <v>72</v>
      </c>
    </row>
    <row r="55" spans="1:13" ht="15">
      <c r="A55" s="88" t="s">
        <v>89</v>
      </c>
      <c r="B55" s="88" t="s">
        <v>90</v>
      </c>
      <c r="C55" s="88" t="s">
        <v>489</v>
      </c>
      <c r="D55" s="88" t="s">
        <v>81</v>
      </c>
      <c r="E55" s="88" t="s">
        <v>476</v>
      </c>
      <c r="F55" s="93">
        <v>49.8</v>
      </c>
      <c r="G55" s="88" t="s">
        <v>558</v>
      </c>
      <c r="H55" s="88" t="s">
        <v>69</v>
      </c>
      <c r="I55" s="88" t="s">
        <v>559</v>
      </c>
      <c r="J55" s="88" t="s">
        <v>489</v>
      </c>
      <c r="K55" s="94">
        <v>43008</v>
      </c>
      <c r="L55" s="94">
        <v>43010</v>
      </c>
      <c r="M55" s="88" t="s">
        <v>72</v>
      </c>
    </row>
    <row r="56" spans="1:13" ht="15">
      <c r="A56" s="88" t="s">
        <v>89</v>
      </c>
      <c r="B56" s="88" t="s">
        <v>90</v>
      </c>
      <c r="C56" s="88" t="s">
        <v>489</v>
      </c>
      <c r="D56" s="88" t="s">
        <v>81</v>
      </c>
      <c r="E56" s="88" t="s">
        <v>476</v>
      </c>
      <c r="F56" s="93">
        <v>52.74</v>
      </c>
      <c r="G56" s="88" t="s">
        <v>506</v>
      </c>
      <c r="H56" s="88" t="s">
        <v>69</v>
      </c>
      <c r="I56" s="88" t="s">
        <v>560</v>
      </c>
      <c r="J56" s="88" t="s">
        <v>489</v>
      </c>
      <c r="K56" s="94">
        <v>43008</v>
      </c>
      <c r="L56" s="94">
        <v>43010</v>
      </c>
      <c r="M56" s="88" t="s">
        <v>72</v>
      </c>
    </row>
    <row r="57" spans="1:13" ht="15">
      <c r="A57" s="88" t="s">
        <v>89</v>
      </c>
      <c r="B57" s="88" t="s">
        <v>90</v>
      </c>
      <c r="C57" s="88" t="s">
        <v>489</v>
      </c>
      <c r="D57" s="88" t="s">
        <v>81</v>
      </c>
      <c r="E57" s="88" t="s">
        <v>476</v>
      </c>
      <c r="F57" s="93">
        <v>133.13999999999999</v>
      </c>
      <c r="G57" s="88" t="s">
        <v>561</v>
      </c>
      <c r="H57" s="88" t="s">
        <v>69</v>
      </c>
      <c r="I57" s="88" t="s">
        <v>562</v>
      </c>
      <c r="J57" s="88" t="s">
        <v>489</v>
      </c>
      <c r="K57" s="94">
        <v>43008</v>
      </c>
      <c r="L57" s="94">
        <v>43010</v>
      </c>
      <c r="M57" s="88" t="s">
        <v>72</v>
      </c>
    </row>
    <row r="58" spans="1:13" ht="15">
      <c r="A58" s="88" t="s">
        <v>89</v>
      </c>
      <c r="B58" s="88" t="s">
        <v>90</v>
      </c>
      <c r="C58" s="88" t="s">
        <v>489</v>
      </c>
      <c r="D58" s="88" t="s">
        <v>81</v>
      </c>
      <c r="E58" s="88" t="s">
        <v>476</v>
      </c>
      <c r="F58" s="93">
        <v>321.48</v>
      </c>
      <c r="G58" s="88" t="s">
        <v>556</v>
      </c>
      <c r="H58" s="88" t="s">
        <v>69</v>
      </c>
      <c r="I58" s="88" t="s">
        <v>563</v>
      </c>
      <c r="J58" s="88" t="s">
        <v>489</v>
      </c>
      <c r="K58" s="94">
        <v>43008</v>
      </c>
      <c r="L58" s="94">
        <v>43010</v>
      </c>
      <c r="M58" s="88" t="s">
        <v>72</v>
      </c>
    </row>
    <row r="59" spans="1:13" ht="15">
      <c r="A59" s="88" t="s">
        <v>89</v>
      </c>
      <c r="B59" s="88" t="s">
        <v>90</v>
      </c>
      <c r="C59" s="88" t="s">
        <v>489</v>
      </c>
      <c r="D59" s="88" t="s">
        <v>81</v>
      </c>
      <c r="E59" s="88" t="s">
        <v>476</v>
      </c>
      <c r="F59" s="93">
        <v>267.11</v>
      </c>
      <c r="G59" s="88" t="s">
        <v>546</v>
      </c>
      <c r="H59" s="88" t="s">
        <v>69</v>
      </c>
      <c r="I59" s="88" t="s">
        <v>564</v>
      </c>
      <c r="J59" s="88" t="s">
        <v>489</v>
      </c>
      <c r="K59" s="94">
        <v>43008</v>
      </c>
      <c r="L59" s="94">
        <v>43010</v>
      </c>
      <c r="M59" s="88" t="s">
        <v>72</v>
      </c>
    </row>
    <row r="60" spans="1:13" ht="15">
      <c r="A60" s="88" t="s">
        <v>89</v>
      </c>
      <c r="B60" s="88" t="s">
        <v>90</v>
      </c>
      <c r="C60" s="88" t="s">
        <v>489</v>
      </c>
      <c r="D60" s="88" t="s">
        <v>81</v>
      </c>
      <c r="E60" s="88" t="s">
        <v>476</v>
      </c>
      <c r="F60" s="93">
        <v>2.99</v>
      </c>
      <c r="G60" s="88" t="s">
        <v>565</v>
      </c>
      <c r="H60" s="88" t="s">
        <v>69</v>
      </c>
      <c r="I60" s="88" t="s">
        <v>566</v>
      </c>
      <c r="J60" s="88" t="s">
        <v>489</v>
      </c>
      <c r="K60" s="94">
        <v>43008</v>
      </c>
      <c r="L60" s="94">
        <v>43010</v>
      </c>
      <c r="M60" s="88" t="s">
        <v>72</v>
      </c>
    </row>
    <row r="61" spans="1:13" ht="15">
      <c r="A61" s="88" t="s">
        <v>89</v>
      </c>
      <c r="B61" s="88" t="s">
        <v>90</v>
      </c>
      <c r="C61" s="88" t="s">
        <v>489</v>
      </c>
      <c r="D61" s="88" t="s">
        <v>81</v>
      </c>
      <c r="E61" s="88" t="s">
        <v>476</v>
      </c>
      <c r="F61" s="93">
        <v>60.61</v>
      </c>
      <c r="G61" s="88" t="s">
        <v>567</v>
      </c>
      <c r="H61" s="88" t="s">
        <v>69</v>
      </c>
      <c r="I61" s="88" t="s">
        <v>568</v>
      </c>
      <c r="J61" s="88" t="s">
        <v>489</v>
      </c>
      <c r="K61" s="94">
        <v>43008</v>
      </c>
      <c r="L61" s="94">
        <v>43010</v>
      </c>
      <c r="M61" s="88" t="s">
        <v>72</v>
      </c>
    </row>
    <row r="62" spans="1:13" ht="15">
      <c r="A62" s="88" t="s">
        <v>89</v>
      </c>
      <c r="B62" s="88" t="s">
        <v>90</v>
      </c>
      <c r="C62" s="88" t="s">
        <v>489</v>
      </c>
      <c r="D62" s="88" t="s">
        <v>81</v>
      </c>
      <c r="E62" s="88" t="s">
        <v>476</v>
      </c>
      <c r="F62" s="93">
        <v>53.15</v>
      </c>
      <c r="G62" s="88" t="s">
        <v>569</v>
      </c>
      <c r="H62" s="88" t="s">
        <v>69</v>
      </c>
      <c r="I62" s="88" t="s">
        <v>570</v>
      </c>
      <c r="J62" s="88" t="s">
        <v>489</v>
      </c>
      <c r="K62" s="94">
        <v>43008</v>
      </c>
      <c r="L62" s="94">
        <v>43010</v>
      </c>
      <c r="M62" s="88" t="s">
        <v>72</v>
      </c>
    </row>
    <row r="63" spans="1:13" ht="15">
      <c r="A63" s="88" t="s">
        <v>89</v>
      </c>
      <c r="B63" s="88" t="s">
        <v>90</v>
      </c>
      <c r="C63" s="88" t="s">
        <v>489</v>
      </c>
      <c r="D63" s="88" t="s">
        <v>81</v>
      </c>
      <c r="E63" s="88" t="s">
        <v>476</v>
      </c>
      <c r="F63" s="93">
        <v>54.48</v>
      </c>
      <c r="G63" s="88" t="s">
        <v>534</v>
      </c>
      <c r="H63" s="88" t="s">
        <v>69</v>
      </c>
      <c r="I63" s="88" t="s">
        <v>571</v>
      </c>
      <c r="J63" s="88" t="s">
        <v>489</v>
      </c>
      <c r="K63" s="94">
        <v>43008</v>
      </c>
      <c r="L63" s="94">
        <v>43010</v>
      </c>
      <c r="M63" s="88" t="s">
        <v>72</v>
      </c>
    </row>
    <row r="64" spans="1:13" ht="15">
      <c r="A64" s="88" t="s">
        <v>243</v>
      </c>
      <c r="B64" s="88" t="s">
        <v>90</v>
      </c>
      <c r="C64" s="88" t="s">
        <v>572</v>
      </c>
      <c r="D64" s="88" t="s">
        <v>81</v>
      </c>
      <c r="E64" s="88" t="s">
        <v>476</v>
      </c>
      <c r="F64" s="93">
        <v>630</v>
      </c>
      <c r="G64" s="88" t="s">
        <v>573</v>
      </c>
      <c r="H64" s="88" t="s">
        <v>574</v>
      </c>
      <c r="I64" s="88" t="s">
        <v>575</v>
      </c>
      <c r="J64" s="88" t="s">
        <v>576</v>
      </c>
      <c r="K64" s="94">
        <v>43020</v>
      </c>
      <c r="L64" s="94">
        <v>43020</v>
      </c>
      <c r="M64" s="88" t="s">
        <v>72</v>
      </c>
    </row>
    <row r="65" spans="1:13" ht="15">
      <c r="A65" s="88" t="s">
        <v>243</v>
      </c>
      <c r="B65" s="88" t="s">
        <v>90</v>
      </c>
      <c r="C65" s="88" t="s">
        <v>577</v>
      </c>
      <c r="D65" s="88" t="s">
        <v>81</v>
      </c>
      <c r="E65" s="88" t="s">
        <v>476</v>
      </c>
      <c r="F65" s="93">
        <v>678</v>
      </c>
      <c r="G65" s="88" t="s">
        <v>578</v>
      </c>
      <c r="H65" s="88" t="s">
        <v>579</v>
      </c>
      <c r="I65" s="88" t="s">
        <v>580</v>
      </c>
      <c r="J65" s="88" t="s">
        <v>581</v>
      </c>
      <c r="K65" s="94">
        <v>43027</v>
      </c>
      <c r="L65" s="94">
        <v>43027</v>
      </c>
      <c r="M65" s="88" t="s">
        <v>72</v>
      </c>
    </row>
    <row r="66" spans="1:13" ht="15">
      <c r="A66" s="88" t="s">
        <v>243</v>
      </c>
      <c r="B66" s="88" t="s">
        <v>90</v>
      </c>
      <c r="C66" s="88" t="s">
        <v>577</v>
      </c>
      <c r="D66" s="88" t="s">
        <v>81</v>
      </c>
      <c r="E66" s="88" t="s">
        <v>476</v>
      </c>
      <c r="F66" s="93">
        <v>678</v>
      </c>
      <c r="G66" s="88" t="s">
        <v>578</v>
      </c>
      <c r="H66" s="88" t="s">
        <v>579</v>
      </c>
      <c r="I66" s="88" t="s">
        <v>582</v>
      </c>
      <c r="J66" s="88" t="s">
        <v>583</v>
      </c>
      <c r="K66" s="94">
        <v>43027</v>
      </c>
      <c r="L66" s="94">
        <v>43027</v>
      </c>
      <c r="M66" s="88" t="s">
        <v>72</v>
      </c>
    </row>
    <row r="67" spans="1:13" ht="15">
      <c r="A67" s="88" t="s">
        <v>243</v>
      </c>
      <c r="B67" s="88" t="s">
        <v>90</v>
      </c>
      <c r="C67" s="88" t="s">
        <v>577</v>
      </c>
      <c r="D67" s="88" t="s">
        <v>81</v>
      </c>
      <c r="E67" s="88" t="s">
        <v>476</v>
      </c>
      <c r="F67" s="93">
        <v>678</v>
      </c>
      <c r="G67" s="88" t="s">
        <v>578</v>
      </c>
      <c r="H67" s="88" t="s">
        <v>579</v>
      </c>
      <c r="I67" s="88" t="s">
        <v>584</v>
      </c>
      <c r="J67" s="88" t="s">
        <v>585</v>
      </c>
      <c r="K67" s="94">
        <v>43027</v>
      </c>
      <c r="L67" s="94">
        <v>43027</v>
      </c>
      <c r="M67" s="88" t="s">
        <v>72</v>
      </c>
    </row>
    <row r="68" spans="1:13" ht="15">
      <c r="A68" s="88" t="s">
        <v>243</v>
      </c>
      <c r="B68" s="88" t="s">
        <v>90</v>
      </c>
      <c r="C68" s="88" t="s">
        <v>577</v>
      </c>
      <c r="D68" s="88" t="s">
        <v>81</v>
      </c>
      <c r="E68" s="88" t="s">
        <v>476</v>
      </c>
      <c r="F68" s="93">
        <v>452</v>
      </c>
      <c r="G68" s="88" t="s">
        <v>578</v>
      </c>
      <c r="H68" s="88" t="s">
        <v>579</v>
      </c>
      <c r="I68" s="88" t="s">
        <v>586</v>
      </c>
      <c r="J68" s="88" t="s">
        <v>587</v>
      </c>
      <c r="K68" s="94">
        <v>43027</v>
      </c>
      <c r="L68" s="94">
        <v>43027</v>
      </c>
      <c r="M68" s="88" t="s">
        <v>72</v>
      </c>
    </row>
    <row r="69" spans="1:13" ht="15">
      <c r="A69" s="88" t="s">
        <v>243</v>
      </c>
      <c r="B69" s="88" t="s">
        <v>90</v>
      </c>
      <c r="C69" s="88" t="s">
        <v>588</v>
      </c>
      <c r="D69" s="88" t="s">
        <v>81</v>
      </c>
      <c r="E69" s="88" t="s">
        <v>476</v>
      </c>
      <c r="F69" s="93">
        <v>11074</v>
      </c>
      <c r="G69" s="88" t="s">
        <v>589</v>
      </c>
      <c r="H69" s="88" t="s">
        <v>590</v>
      </c>
      <c r="I69" s="88" t="s">
        <v>591</v>
      </c>
      <c r="J69" s="88" t="s">
        <v>592</v>
      </c>
      <c r="K69" s="94">
        <v>43032</v>
      </c>
      <c r="L69" s="94">
        <v>43032</v>
      </c>
      <c r="M69" s="88" t="s">
        <v>72</v>
      </c>
    </row>
    <row r="70" spans="1:13" ht="15">
      <c r="A70" s="88" t="s">
        <v>243</v>
      </c>
      <c r="B70" s="88" t="s">
        <v>90</v>
      </c>
      <c r="C70" s="88" t="s">
        <v>593</v>
      </c>
      <c r="D70" s="88" t="s">
        <v>81</v>
      </c>
      <c r="E70" s="88" t="s">
        <v>476</v>
      </c>
      <c r="F70" s="93">
        <v>226</v>
      </c>
      <c r="G70" s="88" t="s">
        <v>578</v>
      </c>
      <c r="H70" s="88" t="s">
        <v>590</v>
      </c>
      <c r="I70" s="88" t="s">
        <v>594</v>
      </c>
      <c r="J70" s="88" t="s">
        <v>595</v>
      </c>
      <c r="K70" s="94">
        <v>43033</v>
      </c>
      <c r="L70" s="94">
        <v>43034</v>
      </c>
      <c r="M70" s="88" t="s">
        <v>72</v>
      </c>
    </row>
    <row r="71" spans="1:13" ht="15">
      <c r="A71" s="88" t="s">
        <v>243</v>
      </c>
      <c r="B71" s="88" t="s">
        <v>90</v>
      </c>
      <c r="C71" s="88" t="s">
        <v>593</v>
      </c>
      <c r="D71" s="88" t="s">
        <v>81</v>
      </c>
      <c r="E71" s="88" t="s">
        <v>476</v>
      </c>
      <c r="F71" s="93">
        <v>339</v>
      </c>
      <c r="G71" s="88" t="s">
        <v>589</v>
      </c>
      <c r="H71" s="88" t="s">
        <v>590</v>
      </c>
      <c r="I71" s="88" t="s">
        <v>596</v>
      </c>
      <c r="J71" s="88" t="s">
        <v>597</v>
      </c>
      <c r="K71" s="94">
        <v>43033</v>
      </c>
      <c r="L71" s="94">
        <v>43034</v>
      </c>
      <c r="M71" s="88" t="s">
        <v>72</v>
      </c>
    </row>
    <row r="72" spans="1:13" ht="15">
      <c r="A72" s="88" t="s">
        <v>243</v>
      </c>
      <c r="B72" s="88" t="s">
        <v>90</v>
      </c>
      <c r="C72" s="88" t="s">
        <v>593</v>
      </c>
      <c r="D72" s="88" t="s">
        <v>81</v>
      </c>
      <c r="E72" s="88" t="s">
        <v>476</v>
      </c>
      <c r="F72" s="93">
        <v>113</v>
      </c>
      <c r="G72" s="88" t="s">
        <v>589</v>
      </c>
      <c r="H72" s="88" t="s">
        <v>590</v>
      </c>
      <c r="I72" s="88" t="s">
        <v>598</v>
      </c>
      <c r="J72" s="88" t="s">
        <v>599</v>
      </c>
      <c r="K72" s="94">
        <v>43033</v>
      </c>
      <c r="L72" s="94">
        <v>43034</v>
      </c>
      <c r="M72" s="88" t="s">
        <v>72</v>
      </c>
    </row>
    <row r="73" spans="1:13" ht="15">
      <c r="A73" s="88" t="s">
        <v>243</v>
      </c>
      <c r="B73" s="88" t="s">
        <v>90</v>
      </c>
      <c r="C73" s="88" t="s">
        <v>593</v>
      </c>
      <c r="D73" s="88" t="s">
        <v>81</v>
      </c>
      <c r="E73" s="88" t="s">
        <v>476</v>
      </c>
      <c r="F73" s="93">
        <v>339</v>
      </c>
      <c r="G73" s="88" t="s">
        <v>589</v>
      </c>
      <c r="H73" s="88" t="s">
        <v>590</v>
      </c>
      <c r="I73" s="88" t="s">
        <v>600</v>
      </c>
      <c r="J73" s="88" t="s">
        <v>601</v>
      </c>
      <c r="K73" s="94">
        <v>43033</v>
      </c>
      <c r="L73" s="94">
        <v>43034</v>
      </c>
      <c r="M73" s="88" t="s">
        <v>72</v>
      </c>
    </row>
    <row r="74" spans="1:13" ht="15">
      <c r="A74" s="88" t="s">
        <v>243</v>
      </c>
      <c r="B74" s="88" t="s">
        <v>90</v>
      </c>
      <c r="C74" s="88" t="s">
        <v>593</v>
      </c>
      <c r="D74" s="88" t="s">
        <v>81</v>
      </c>
      <c r="E74" s="88" t="s">
        <v>476</v>
      </c>
      <c r="F74" s="93">
        <v>113</v>
      </c>
      <c r="G74" s="88" t="s">
        <v>589</v>
      </c>
      <c r="H74" s="88" t="s">
        <v>590</v>
      </c>
      <c r="I74" s="88" t="s">
        <v>602</v>
      </c>
      <c r="J74" s="88" t="s">
        <v>603</v>
      </c>
      <c r="K74" s="94">
        <v>43033</v>
      </c>
      <c r="L74" s="94">
        <v>43034</v>
      </c>
      <c r="M74" s="88" t="s">
        <v>72</v>
      </c>
    </row>
    <row r="75" spans="1:13" ht="15">
      <c r="A75" s="88" t="s">
        <v>63</v>
      </c>
      <c r="B75" s="88" t="s">
        <v>90</v>
      </c>
      <c r="C75" s="88" t="s">
        <v>604</v>
      </c>
      <c r="D75" s="88" t="s">
        <v>81</v>
      </c>
      <c r="E75" s="88" t="s">
        <v>476</v>
      </c>
      <c r="F75" s="93">
        <v>-133.13999999999999</v>
      </c>
      <c r="G75" s="88" t="s">
        <v>605</v>
      </c>
      <c r="H75" s="88" t="s">
        <v>69</v>
      </c>
      <c r="I75" s="88" t="s">
        <v>69</v>
      </c>
      <c r="J75" s="88" t="s">
        <v>604</v>
      </c>
      <c r="K75" s="94">
        <v>43034</v>
      </c>
      <c r="L75" s="94">
        <v>43040</v>
      </c>
      <c r="M75" s="88" t="s">
        <v>72</v>
      </c>
    </row>
    <row r="76" spans="1:13" ht="15">
      <c r="A76" s="88" t="s">
        <v>89</v>
      </c>
      <c r="B76" s="88" t="s">
        <v>90</v>
      </c>
      <c r="C76" s="88" t="s">
        <v>606</v>
      </c>
      <c r="D76" s="88" t="s">
        <v>81</v>
      </c>
      <c r="E76" s="88" t="s">
        <v>476</v>
      </c>
      <c r="F76" s="93">
        <v>-223.74</v>
      </c>
      <c r="G76" s="88" t="s">
        <v>607</v>
      </c>
      <c r="H76" s="88" t="s">
        <v>69</v>
      </c>
      <c r="I76" s="88" t="s">
        <v>608</v>
      </c>
      <c r="J76" s="88" t="s">
        <v>606</v>
      </c>
      <c r="K76" s="94">
        <v>43034</v>
      </c>
      <c r="L76" s="94">
        <v>43040</v>
      </c>
      <c r="M76" s="88" t="s">
        <v>72</v>
      </c>
    </row>
    <row r="77" spans="1:13" ht="15">
      <c r="A77" s="88" t="s">
        <v>63</v>
      </c>
      <c r="B77" s="88" t="s">
        <v>90</v>
      </c>
      <c r="C77" s="88" t="s">
        <v>604</v>
      </c>
      <c r="D77" s="88" t="s">
        <v>81</v>
      </c>
      <c r="E77" s="88" t="s">
        <v>476</v>
      </c>
      <c r="F77" s="93">
        <v>-439.28</v>
      </c>
      <c r="G77" s="88" t="s">
        <v>609</v>
      </c>
      <c r="H77" s="88" t="s">
        <v>69</v>
      </c>
      <c r="I77" s="88" t="s">
        <v>69</v>
      </c>
      <c r="J77" s="88" t="s">
        <v>604</v>
      </c>
      <c r="K77" s="94">
        <v>43034</v>
      </c>
      <c r="L77" s="94">
        <v>43040</v>
      </c>
      <c r="M77" s="88" t="s">
        <v>72</v>
      </c>
    </row>
    <row r="78" spans="1:13" ht="15">
      <c r="A78" s="88" t="s">
        <v>89</v>
      </c>
      <c r="B78" s="88" t="s">
        <v>90</v>
      </c>
      <c r="C78" s="88" t="s">
        <v>606</v>
      </c>
      <c r="D78" s="88" t="s">
        <v>81</v>
      </c>
      <c r="E78" s="88" t="s">
        <v>476</v>
      </c>
      <c r="F78" s="93">
        <v>2500</v>
      </c>
      <c r="G78" s="88" t="s">
        <v>610</v>
      </c>
      <c r="H78" s="88" t="s">
        <v>69</v>
      </c>
      <c r="I78" s="88" t="s">
        <v>611</v>
      </c>
      <c r="J78" s="88" t="s">
        <v>606</v>
      </c>
      <c r="K78" s="94">
        <v>43034</v>
      </c>
      <c r="L78" s="94">
        <v>43040</v>
      </c>
      <c r="M78" s="88" t="s">
        <v>72</v>
      </c>
    </row>
    <row r="79" spans="1:13" ht="15">
      <c r="A79" s="88" t="s">
        <v>243</v>
      </c>
      <c r="B79" s="88" t="s">
        <v>90</v>
      </c>
      <c r="C79" s="88" t="s">
        <v>612</v>
      </c>
      <c r="D79" s="88" t="s">
        <v>81</v>
      </c>
      <c r="E79" s="88" t="s">
        <v>476</v>
      </c>
      <c r="F79" s="93">
        <v>1027.5</v>
      </c>
      <c r="G79" s="88" t="s">
        <v>613</v>
      </c>
      <c r="H79" s="88" t="s">
        <v>614</v>
      </c>
      <c r="I79" s="88" t="s">
        <v>615</v>
      </c>
      <c r="J79" s="88" t="s">
        <v>616</v>
      </c>
      <c r="K79" s="94">
        <v>43035</v>
      </c>
      <c r="L79" s="94">
        <v>43035</v>
      </c>
      <c r="M79" s="88" t="s">
        <v>72</v>
      </c>
    </row>
    <row r="80" spans="1:13" ht="15">
      <c r="A80" s="88" t="s">
        <v>63</v>
      </c>
      <c r="B80" s="88" t="s">
        <v>64</v>
      </c>
      <c r="C80" s="88" t="s">
        <v>617</v>
      </c>
      <c r="D80" s="88" t="s">
        <v>81</v>
      </c>
      <c r="E80" s="88" t="s">
        <v>476</v>
      </c>
      <c r="F80" s="93">
        <v>524.26</v>
      </c>
      <c r="G80" s="88" t="s">
        <v>618</v>
      </c>
      <c r="H80" s="88" t="s">
        <v>69</v>
      </c>
      <c r="I80" s="88" t="s">
        <v>69</v>
      </c>
      <c r="J80" s="88" t="s">
        <v>617</v>
      </c>
      <c r="K80" s="94">
        <v>43039</v>
      </c>
      <c r="L80" s="94">
        <v>43032</v>
      </c>
      <c r="M80" s="88" t="s">
        <v>72</v>
      </c>
    </row>
    <row r="81" spans="1:13" ht="15">
      <c r="A81" s="88" t="s">
        <v>63</v>
      </c>
      <c r="B81" s="88" t="s">
        <v>64</v>
      </c>
      <c r="C81" s="88" t="s">
        <v>617</v>
      </c>
      <c r="D81" s="88" t="s">
        <v>81</v>
      </c>
      <c r="E81" s="88" t="s">
        <v>476</v>
      </c>
      <c r="F81" s="93">
        <v>534.96</v>
      </c>
      <c r="G81" s="88" t="s">
        <v>618</v>
      </c>
      <c r="H81" s="88" t="s">
        <v>69</v>
      </c>
      <c r="I81" s="88" t="s">
        <v>69</v>
      </c>
      <c r="J81" s="88" t="s">
        <v>617</v>
      </c>
      <c r="K81" s="94">
        <v>43039</v>
      </c>
      <c r="L81" s="94">
        <v>43032</v>
      </c>
      <c r="M81" s="88" t="s">
        <v>72</v>
      </c>
    </row>
    <row r="82" spans="1:13" ht="15">
      <c r="A82" s="88" t="s">
        <v>63</v>
      </c>
      <c r="B82" s="88" t="s">
        <v>64</v>
      </c>
      <c r="C82" s="88" t="s">
        <v>617</v>
      </c>
      <c r="D82" s="88" t="s">
        <v>81</v>
      </c>
      <c r="E82" s="88" t="s">
        <v>476</v>
      </c>
      <c r="F82" s="93">
        <v>26.06</v>
      </c>
      <c r="G82" s="88" t="s">
        <v>619</v>
      </c>
      <c r="H82" s="88" t="s">
        <v>69</v>
      </c>
      <c r="I82" s="88" t="s">
        <v>69</v>
      </c>
      <c r="J82" s="88" t="s">
        <v>617</v>
      </c>
      <c r="K82" s="94">
        <v>43039</v>
      </c>
      <c r="L82" s="94">
        <v>43032</v>
      </c>
      <c r="M82" s="88" t="s">
        <v>72</v>
      </c>
    </row>
    <row r="83" spans="1:13" ht="15">
      <c r="A83" s="88" t="s">
        <v>63</v>
      </c>
      <c r="B83" s="88" t="s">
        <v>64</v>
      </c>
      <c r="C83" s="88" t="s">
        <v>620</v>
      </c>
      <c r="D83" s="88" t="s">
        <v>81</v>
      </c>
      <c r="E83" s="88" t="s">
        <v>476</v>
      </c>
      <c r="F83" s="93">
        <v>-18.18</v>
      </c>
      <c r="G83" s="88" t="s">
        <v>621</v>
      </c>
      <c r="H83" s="88" t="s">
        <v>69</v>
      </c>
      <c r="I83" s="88" t="s">
        <v>69</v>
      </c>
      <c r="J83" s="88" t="s">
        <v>620</v>
      </c>
      <c r="K83" s="94">
        <v>43039</v>
      </c>
      <c r="L83" s="94">
        <v>43048</v>
      </c>
      <c r="M83" s="88" t="s">
        <v>72</v>
      </c>
    </row>
    <row r="84" spans="1:13" ht="15">
      <c r="A84" s="88" t="s">
        <v>63</v>
      </c>
      <c r="B84" s="88" t="s">
        <v>64</v>
      </c>
      <c r="C84" s="88" t="s">
        <v>617</v>
      </c>
      <c r="D84" s="88" t="s">
        <v>81</v>
      </c>
      <c r="E84" s="88" t="s">
        <v>476</v>
      </c>
      <c r="F84" s="93">
        <v>513.55999999999995</v>
      </c>
      <c r="G84" s="88" t="s">
        <v>618</v>
      </c>
      <c r="H84" s="88" t="s">
        <v>69</v>
      </c>
      <c r="I84" s="88" t="s">
        <v>69</v>
      </c>
      <c r="J84" s="88" t="s">
        <v>617</v>
      </c>
      <c r="K84" s="94">
        <v>43039</v>
      </c>
      <c r="L84" s="94">
        <v>43032</v>
      </c>
      <c r="M84" s="88" t="s">
        <v>72</v>
      </c>
    </row>
    <row r="85" spans="1:13" ht="15">
      <c r="A85" s="88" t="s">
        <v>63</v>
      </c>
      <c r="B85" s="88" t="s">
        <v>64</v>
      </c>
      <c r="C85" s="88" t="s">
        <v>617</v>
      </c>
      <c r="D85" s="88" t="s">
        <v>81</v>
      </c>
      <c r="E85" s="88" t="s">
        <v>476</v>
      </c>
      <c r="F85" s="93">
        <v>67.42</v>
      </c>
      <c r="G85" s="88" t="s">
        <v>622</v>
      </c>
      <c r="H85" s="88" t="s">
        <v>69</v>
      </c>
      <c r="I85" s="88" t="s">
        <v>69</v>
      </c>
      <c r="J85" s="88" t="s">
        <v>617</v>
      </c>
      <c r="K85" s="94">
        <v>43039</v>
      </c>
      <c r="L85" s="94">
        <v>43032</v>
      </c>
      <c r="M85" s="88" t="s">
        <v>72</v>
      </c>
    </row>
    <row r="86" spans="1:13" ht="15">
      <c r="A86" s="88" t="s">
        <v>63</v>
      </c>
      <c r="B86" s="88" t="s">
        <v>64</v>
      </c>
      <c r="C86" s="88" t="s">
        <v>617</v>
      </c>
      <c r="D86" s="88" t="s">
        <v>81</v>
      </c>
      <c r="E86" s="88" t="s">
        <v>476</v>
      </c>
      <c r="F86" s="93">
        <v>52.28</v>
      </c>
      <c r="G86" s="88" t="s">
        <v>621</v>
      </c>
      <c r="H86" s="88" t="s">
        <v>69</v>
      </c>
      <c r="I86" s="88" t="s">
        <v>69</v>
      </c>
      <c r="J86" s="88" t="s">
        <v>617</v>
      </c>
      <c r="K86" s="94">
        <v>43039</v>
      </c>
      <c r="L86" s="94">
        <v>43032</v>
      </c>
      <c r="M86" s="88" t="s">
        <v>72</v>
      </c>
    </row>
    <row r="87" spans="1:13" ht="15">
      <c r="A87" s="88" t="s">
        <v>63</v>
      </c>
      <c r="B87" s="88" t="s">
        <v>64</v>
      </c>
      <c r="C87" s="88" t="s">
        <v>617</v>
      </c>
      <c r="D87" s="88" t="s">
        <v>81</v>
      </c>
      <c r="E87" s="88" t="s">
        <v>476</v>
      </c>
      <c r="F87" s="93">
        <v>674.05</v>
      </c>
      <c r="G87" s="88" t="s">
        <v>618</v>
      </c>
      <c r="H87" s="88" t="s">
        <v>69</v>
      </c>
      <c r="I87" s="88" t="s">
        <v>69</v>
      </c>
      <c r="J87" s="88" t="s">
        <v>617</v>
      </c>
      <c r="K87" s="94">
        <v>43039</v>
      </c>
      <c r="L87" s="94">
        <v>43032</v>
      </c>
      <c r="M87" s="88" t="s">
        <v>72</v>
      </c>
    </row>
    <row r="88" spans="1:13" ht="15">
      <c r="A88" s="88" t="s">
        <v>63</v>
      </c>
      <c r="B88" s="88" t="s">
        <v>90</v>
      </c>
      <c r="C88" s="88" t="s">
        <v>623</v>
      </c>
      <c r="D88" s="88" t="s">
        <v>81</v>
      </c>
      <c r="E88" s="88" t="s">
        <v>476</v>
      </c>
      <c r="F88" s="93">
        <v>-598.5</v>
      </c>
      <c r="G88" s="88" t="s">
        <v>624</v>
      </c>
      <c r="H88" s="88" t="s">
        <v>69</v>
      </c>
      <c r="I88" s="88" t="s">
        <v>576</v>
      </c>
      <c r="J88" s="88" t="s">
        <v>623</v>
      </c>
      <c r="K88" s="94">
        <v>43039</v>
      </c>
      <c r="L88" s="94">
        <v>43034</v>
      </c>
      <c r="M88" s="88" t="s">
        <v>72</v>
      </c>
    </row>
    <row r="89" spans="1:13" ht="15">
      <c r="A89" s="88" t="s">
        <v>63</v>
      </c>
      <c r="B89" s="88" t="s">
        <v>64</v>
      </c>
      <c r="C89" s="88" t="s">
        <v>617</v>
      </c>
      <c r="D89" s="88" t="s">
        <v>81</v>
      </c>
      <c r="E89" s="88" t="s">
        <v>476</v>
      </c>
      <c r="F89" s="93">
        <v>30.42</v>
      </c>
      <c r="G89" s="88" t="s">
        <v>625</v>
      </c>
      <c r="H89" s="88" t="s">
        <v>69</v>
      </c>
      <c r="I89" s="88" t="s">
        <v>69</v>
      </c>
      <c r="J89" s="88" t="s">
        <v>617</v>
      </c>
      <c r="K89" s="94">
        <v>43039</v>
      </c>
      <c r="L89" s="94">
        <v>43032</v>
      </c>
      <c r="M89" s="88" t="s">
        <v>72</v>
      </c>
    </row>
    <row r="90" spans="1:13" ht="15">
      <c r="A90" s="88" t="s">
        <v>63</v>
      </c>
      <c r="B90" s="88" t="s">
        <v>64</v>
      </c>
      <c r="C90" s="88" t="s">
        <v>617</v>
      </c>
      <c r="D90" s="88" t="s">
        <v>81</v>
      </c>
      <c r="E90" s="88" t="s">
        <v>476</v>
      </c>
      <c r="F90" s="93">
        <v>18.18</v>
      </c>
      <c r="G90" s="88" t="s">
        <v>621</v>
      </c>
      <c r="H90" s="88" t="s">
        <v>69</v>
      </c>
      <c r="I90" s="88" t="s">
        <v>69</v>
      </c>
      <c r="J90" s="88" t="s">
        <v>617</v>
      </c>
      <c r="K90" s="94">
        <v>43039</v>
      </c>
      <c r="L90" s="94">
        <v>43032</v>
      </c>
      <c r="M90" s="88" t="s">
        <v>72</v>
      </c>
    </row>
    <row r="91" spans="1:13" ht="15">
      <c r="A91" s="88" t="s">
        <v>63</v>
      </c>
      <c r="B91" s="88" t="s">
        <v>64</v>
      </c>
      <c r="C91" s="88" t="s">
        <v>617</v>
      </c>
      <c r="D91" s="88" t="s">
        <v>81</v>
      </c>
      <c r="E91" s="88" t="s">
        <v>476</v>
      </c>
      <c r="F91" s="93">
        <v>674.05</v>
      </c>
      <c r="G91" s="88" t="s">
        <v>618</v>
      </c>
      <c r="H91" s="88" t="s">
        <v>69</v>
      </c>
      <c r="I91" s="88" t="s">
        <v>69</v>
      </c>
      <c r="J91" s="88" t="s">
        <v>617</v>
      </c>
      <c r="K91" s="94">
        <v>43039</v>
      </c>
      <c r="L91" s="94">
        <v>43032</v>
      </c>
      <c r="M91" s="88" t="s">
        <v>72</v>
      </c>
    </row>
    <row r="92" spans="1:13" ht="15">
      <c r="A92" s="88" t="s">
        <v>63</v>
      </c>
      <c r="B92" s="88" t="s">
        <v>64</v>
      </c>
      <c r="C92" s="88" t="s">
        <v>617</v>
      </c>
      <c r="D92" s="88" t="s">
        <v>81</v>
      </c>
      <c r="E92" s="88" t="s">
        <v>476</v>
      </c>
      <c r="F92" s="93">
        <v>24</v>
      </c>
      <c r="G92" s="88" t="s">
        <v>626</v>
      </c>
      <c r="H92" s="88" t="s">
        <v>69</v>
      </c>
      <c r="I92" s="88" t="s">
        <v>69</v>
      </c>
      <c r="J92" s="88" t="s">
        <v>617</v>
      </c>
      <c r="K92" s="94">
        <v>43039</v>
      </c>
      <c r="L92" s="94">
        <v>43032</v>
      </c>
      <c r="M92" s="88" t="s">
        <v>72</v>
      </c>
    </row>
    <row r="93" spans="1:13" ht="15">
      <c r="A93" s="88" t="s">
        <v>63</v>
      </c>
      <c r="B93" s="88" t="s">
        <v>64</v>
      </c>
      <c r="C93" s="88" t="s">
        <v>617</v>
      </c>
      <c r="D93" s="88" t="s">
        <v>81</v>
      </c>
      <c r="E93" s="88" t="s">
        <v>476</v>
      </c>
      <c r="F93" s="93">
        <v>173.01</v>
      </c>
      <c r="G93" s="88" t="s">
        <v>627</v>
      </c>
      <c r="H93" s="88" t="s">
        <v>69</v>
      </c>
      <c r="I93" s="88" t="s">
        <v>69</v>
      </c>
      <c r="J93" s="88" t="s">
        <v>617</v>
      </c>
      <c r="K93" s="94">
        <v>43039</v>
      </c>
      <c r="L93" s="94">
        <v>43032</v>
      </c>
      <c r="M93" s="88" t="s">
        <v>72</v>
      </c>
    </row>
    <row r="94" spans="1:13" ht="15">
      <c r="A94" s="88" t="s">
        <v>268</v>
      </c>
      <c r="B94" s="88" t="s">
        <v>79</v>
      </c>
      <c r="C94" s="88" t="s">
        <v>628</v>
      </c>
      <c r="D94" s="88" t="s">
        <v>81</v>
      </c>
      <c r="E94" s="88" t="s">
        <v>476</v>
      </c>
      <c r="F94" s="93">
        <v>349.73</v>
      </c>
      <c r="G94" s="88" t="s">
        <v>270</v>
      </c>
      <c r="H94" s="88" t="s">
        <v>69</v>
      </c>
      <c r="I94" s="88" t="s">
        <v>69</v>
      </c>
      <c r="J94" s="88" t="s">
        <v>628</v>
      </c>
      <c r="K94" s="94">
        <v>43039</v>
      </c>
      <c r="L94" s="94">
        <v>43046</v>
      </c>
      <c r="M94" s="88" t="s">
        <v>72</v>
      </c>
    </row>
    <row r="95" spans="1:13" ht="15">
      <c r="A95" s="88" t="s">
        <v>63</v>
      </c>
      <c r="B95" s="88" t="s">
        <v>64</v>
      </c>
      <c r="C95" s="88" t="s">
        <v>620</v>
      </c>
      <c r="D95" s="88" t="s">
        <v>81</v>
      </c>
      <c r="E95" s="88" t="s">
        <v>476</v>
      </c>
      <c r="F95" s="93">
        <v>-52.28</v>
      </c>
      <c r="G95" s="88" t="s">
        <v>621</v>
      </c>
      <c r="H95" s="88" t="s">
        <v>69</v>
      </c>
      <c r="I95" s="88" t="s">
        <v>69</v>
      </c>
      <c r="J95" s="88" t="s">
        <v>620</v>
      </c>
      <c r="K95" s="94">
        <v>43039</v>
      </c>
      <c r="L95" s="94">
        <v>43048</v>
      </c>
      <c r="M95" s="88" t="s">
        <v>72</v>
      </c>
    </row>
    <row r="96" spans="1:13" ht="15">
      <c r="A96" s="88" t="s">
        <v>243</v>
      </c>
      <c r="B96" s="88" t="s">
        <v>79</v>
      </c>
      <c r="C96" s="88" t="s">
        <v>629</v>
      </c>
      <c r="D96" s="88" t="s">
        <v>81</v>
      </c>
      <c r="E96" s="88" t="s">
        <v>476</v>
      </c>
      <c r="F96" s="93">
        <v>1254.75</v>
      </c>
      <c r="G96" s="88" t="s">
        <v>630</v>
      </c>
      <c r="H96" s="88" t="s">
        <v>631</v>
      </c>
      <c r="I96" s="88" t="s">
        <v>632</v>
      </c>
      <c r="J96" s="88" t="s">
        <v>633</v>
      </c>
      <c r="K96" s="94">
        <v>43073</v>
      </c>
      <c r="L96" s="94">
        <v>43073</v>
      </c>
      <c r="M96" s="88" t="s">
        <v>72</v>
      </c>
    </row>
    <row r="97" spans="1:13" ht="15">
      <c r="A97" s="88" t="s">
        <v>243</v>
      </c>
      <c r="B97" s="88" t="s">
        <v>90</v>
      </c>
      <c r="C97" s="88" t="s">
        <v>634</v>
      </c>
      <c r="D97" s="88" t="s">
        <v>81</v>
      </c>
      <c r="E97" s="88" t="s">
        <v>476</v>
      </c>
      <c r="F97" s="93">
        <v>4.5</v>
      </c>
      <c r="G97" s="88" t="s">
        <v>635</v>
      </c>
      <c r="H97" s="88" t="s">
        <v>574</v>
      </c>
      <c r="I97" s="88" t="s">
        <v>636</v>
      </c>
      <c r="J97" s="88" t="s">
        <v>637</v>
      </c>
      <c r="K97" s="94">
        <v>43073</v>
      </c>
      <c r="L97" s="94">
        <v>43073</v>
      </c>
      <c r="M97" s="88" t="s">
        <v>72</v>
      </c>
    </row>
    <row r="98" spans="1:13" ht="15">
      <c r="A98" s="88" t="s">
        <v>243</v>
      </c>
      <c r="B98" s="88" t="s">
        <v>90</v>
      </c>
      <c r="C98" s="88" t="s">
        <v>634</v>
      </c>
      <c r="D98" s="88" t="s">
        <v>81</v>
      </c>
      <c r="E98" s="88" t="s">
        <v>476</v>
      </c>
      <c r="F98" s="93">
        <v>653.12</v>
      </c>
      <c r="G98" s="88" t="s">
        <v>638</v>
      </c>
      <c r="H98" s="88" t="s">
        <v>631</v>
      </c>
      <c r="I98" s="88" t="s">
        <v>639</v>
      </c>
      <c r="J98" s="88" t="s">
        <v>640</v>
      </c>
      <c r="K98" s="94">
        <v>43073</v>
      </c>
      <c r="L98" s="94">
        <v>43073</v>
      </c>
      <c r="M98" s="88" t="s">
        <v>72</v>
      </c>
    </row>
    <row r="99" spans="1:13" ht="15">
      <c r="A99" s="88" t="s">
        <v>63</v>
      </c>
      <c r="B99" s="88" t="s">
        <v>64</v>
      </c>
      <c r="C99" s="88" t="s">
        <v>641</v>
      </c>
      <c r="D99" s="88" t="s">
        <v>81</v>
      </c>
      <c r="E99" s="88" t="s">
        <v>476</v>
      </c>
      <c r="F99" s="93">
        <v>401.37</v>
      </c>
      <c r="G99" s="88" t="s">
        <v>642</v>
      </c>
      <c r="H99" s="88" t="s">
        <v>69</v>
      </c>
      <c r="I99" s="88" t="s">
        <v>69</v>
      </c>
      <c r="J99" s="88" t="s">
        <v>641</v>
      </c>
      <c r="K99" s="94">
        <v>43100</v>
      </c>
      <c r="L99" s="94">
        <v>43106</v>
      </c>
      <c r="M99" s="88" t="s">
        <v>72</v>
      </c>
    </row>
    <row r="100" spans="1:13" ht="15">
      <c r="A100" s="88" t="s">
        <v>63</v>
      </c>
      <c r="B100" s="88" t="s">
        <v>64</v>
      </c>
      <c r="C100" s="88" t="s">
        <v>643</v>
      </c>
      <c r="D100" s="88" t="s">
        <v>81</v>
      </c>
      <c r="E100" s="88" t="s">
        <v>476</v>
      </c>
      <c r="F100" s="93">
        <v>609.9</v>
      </c>
      <c r="G100" s="88" t="s">
        <v>644</v>
      </c>
      <c r="H100" s="88" t="s">
        <v>69</v>
      </c>
      <c r="I100" s="88" t="s">
        <v>69</v>
      </c>
      <c r="J100" s="88" t="s">
        <v>643</v>
      </c>
      <c r="K100" s="94">
        <v>43100</v>
      </c>
      <c r="L100" s="94">
        <v>43103</v>
      </c>
      <c r="M100" s="88" t="s">
        <v>72</v>
      </c>
    </row>
    <row r="101" spans="1:13" ht="15.75" thickBot="1">
      <c r="A101" s="88"/>
      <c r="B101" s="88"/>
      <c r="C101" s="88"/>
      <c r="D101" s="88"/>
      <c r="E101" s="88"/>
      <c r="F101" s="95">
        <v>63772.340000000018</v>
      </c>
      <c r="G101" s="88"/>
      <c r="H101" s="88"/>
      <c r="I101" s="88"/>
      <c r="J101" s="88"/>
      <c r="K101" s="94"/>
      <c r="L101" s="94"/>
      <c r="M101" s="88"/>
    </row>
    <row r="102" spans="1:13" ht="15.75" thickTop="1">
      <c r="A102" s="88"/>
      <c r="B102" s="88"/>
      <c r="C102" s="88"/>
      <c r="D102" s="88"/>
      <c r="E102" s="88"/>
      <c r="F102" s="93"/>
      <c r="G102" s="88"/>
      <c r="H102" s="88"/>
      <c r="I102" s="88"/>
      <c r="J102" s="88"/>
      <c r="K102" s="94"/>
      <c r="L102" s="94"/>
      <c r="M102" s="8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opLeftCell="A46" workbookViewId="0">
      <selection activeCell="C19" sqref="C19"/>
    </sheetView>
  </sheetViews>
  <sheetFormatPr defaultRowHeight="12.75"/>
  <cols>
    <col min="1" max="1" width="12.7109375" bestFit="1" customWidth="1"/>
    <col min="2" max="2" width="15.140625" bestFit="1" customWidth="1"/>
    <col min="3" max="3" width="15.85546875" bestFit="1" customWidth="1"/>
    <col min="4" max="4" width="20.85546875" bestFit="1" customWidth="1"/>
    <col min="5" max="5" width="15.85546875" bestFit="1" customWidth="1"/>
    <col min="6" max="6" width="10.5703125" bestFit="1" customWidth="1"/>
    <col min="7" max="7" width="41.7109375" bestFit="1" customWidth="1"/>
    <col min="8" max="8" width="26.7109375" bestFit="1" customWidth="1"/>
    <col min="9" max="9" width="14.140625" bestFit="1" customWidth="1"/>
    <col min="10" max="10" width="13.28515625" bestFit="1" customWidth="1"/>
    <col min="11" max="11" width="11.28515625" bestFit="1" customWidth="1"/>
    <col min="12" max="12" width="12.28515625" bestFit="1" customWidth="1"/>
    <col min="13" max="13" width="13.7109375" bestFit="1" customWidth="1"/>
  </cols>
  <sheetData>
    <row r="1" spans="1:13" ht="15">
      <c r="A1" s="85" t="s">
        <v>46</v>
      </c>
      <c r="B1" s="85" t="s">
        <v>47</v>
      </c>
      <c r="C1" s="85" t="s">
        <v>48</v>
      </c>
      <c r="D1" s="85" t="s">
        <v>49</v>
      </c>
      <c r="E1" s="85" t="s">
        <v>54</v>
      </c>
      <c r="F1" s="86" t="s">
        <v>55</v>
      </c>
      <c r="G1" s="85" t="s">
        <v>56</v>
      </c>
      <c r="H1" s="85" t="s">
        <v>57</v>
      </c>
      <c r="I1" s="85" t="s">
        <v>58</v>
      </c>
      <c r="J1" s="85" t="s">
        <v>59</v>
      </c>
      <c r="K1" s="92" t="s">
        <v>60</v>
      </c>
      <c r="L1" s="92" t="s">
        <v>61</v>
      </c>
      <c r="M1" s="85" t="s">
        <v>62</v>
      </c>
    </row>
    <row r="2" spans="1:13" ht="15">
      <c r="A2" s="88" t="s">
        <v>243</v>
      </c>
      <c r="B2" s="88" t="s">
        <v>90</v>
      </c>
      <c r="C2" s="88" t="s">
        <v>645</v>
      </c>
      <c r="D2" s="88" t="s">
        <v>81</v>
      </c>
      <c r="E2" s="88" t="s">
        <v>646</v>
      </c>
      <c r="F2" s="93">
        <v>300</v>
      </c>
      <c r="G2" s="88" t="s">
        <v>647</v>
      </c>
      <c r="H2" s="88" t="s">
        <v>304</v>
      </c>
      <c r="I2" s="88" t="s">
        <v>648</v>
      </c>
      <c r="J2" s="88" t="s">
        <v>649</v>
      </c>
      <c r="K2" s="94">
        <v>42998</v>
      </c>
      <c r="L2" s="94">
        <v>42999</v>
      </c>
      <c r="M2" s="88" t="s">
        <v>72</v>
      </c>
    </row>
    <row r="3" spans="1:13" ht="15">
      <c r="A3" s="88" t="s">
        <v>243</v>
      </c>
      <c r="B3" s="88" t="s">
        <v>90</v>
      </c>
      <c r="C3" s="88" t="s">
        <v>650</v>
      </c>
      <c r="D3" s="88" t="s">
        <v>81</v>
      </c>
      <c r="E3" s="88" t="s">
        <v>646</v>
      </c>
      <c r="F3" s="93">
        <v>286.89</v>
      </c>
      <c r="G3" s="88" t="s">
        <v>651</v>
      </c>
      <c r="H3" s="88" t="s">
        <v>652</v>
      </c>
      <c r="I3" s="88" t="s">
        <v>653</v>
      </c>
      <c r="J3" s="88" t="s">
        <v>654</v>
      </c>
      <c r="K3" s="94">
        <v>43004</v>
      </c>
      <c r="L3" s="94">
        <v>43004</v>
      </c>
      <c r="M3" s="88" t="s">
        <v>72</v>
      </c>
    </row>
    <row r="4" spans="1:13" ht="15">
      <c r="A4" s="88" t="s">
        <v>458</v>
      </c>
      <c r="B4" s="88" t="s">
        <v>79</v>
      </c>
      <c r="C4" s="88" t="s">
        <v>655</v>
      </c>
      <c r="D4" s="88" t="s">
        <v>81</v>
      </c>
      <c r="E4" s="88" t="s">
        <v>646</v>
      </c>
      <c r="F4" s="93">
        <v>274.12</v>
      </c>
      <c r="G4" s="88" t="s">
        <v>656</v>
      </c>
      <c r="H4" s="88" t="s">
        <v>69</v>
      </c>
      <c r="I4" s="88" t="s">
        <v>657</v>
      </c>
      <c r="J4" s="88" t="s">
        <v>658</v>
      </c>
      <c r="K4" s="94">
        <v>43007</v>
      </c>
      <c r="L4" s="94">
        <v>43012</v>
      </c>
      <c r="M4" s="88" t="s">
        <v>72</v>
      </c>
    </row>
    <row r="5" spans="1:13" ht="15">
      <c r="A5" s="88" t="s">
        <v>89</v>
      </c>
      <c r="B5" s="88" t="s">
        <v>90</v>
      </c>
      <c r="C5" s="88" t="s">
        <v>489</v>
      </c>
      <c r="D5" s="88" t="s">
        <v>81</v>
      </c>
      <c r="E5" s="88" t="s">
        <v>646</v>
      </c>
      <c r="F5" s="93">
        <v>148.99</v>
      </c>
      <c r="G5" s="88" t="s">
        <v>659</v>
      </c>
      <c r="H5" s="88" t="s">
        <v>69</v>
      </c>
      <c r="I5" s="88" t="s">
        <v>660</v>
      </c>
      <c r="J5" s="88" t="s">
        <v>489</v>
      </c>
      <c r="K5" s="94">
        <v>43008</v>
      </c>
      <c r="L5" s="94">
        <v>43010</v>
      </c>
      <c r="M5" s="88" t="s">
        <v>72</v>
      </c>
    </row>
    <row r="6" spans="1:13" ht="15">
      <c r="A6" s="88" t="s">
        <v>89</v>
      </c>
      <c r="B6" s="88" t="s">
        <v>90</v>
      </c>
      <c r="C6" s="88" t="s">
        <v>489</v>
      </c>
      <c r="D6" s="88" t="s">
        <v>81</v>
      </c>
      <c r="E6" s="88" t="s">
        <v>646</v>
      </c>
      <c r="F6" s="93">
        <v>78.510000000000005</v>
      </c>
      <c r="G6" s="88" t="s">
        <v>661</v>
      </c>
      <c r="H6" s="88" t="s">
        <v>69</v>
      </c>
      <c r="I6" s="88" t="s">
        <v>662</v>
      </c>
      <c r="J6" s="88" t="s">
        <v>489</v>
      </c>
      <c r="K6" s="94">
        <v>43008</v>
      </c>
      <c r="L6" s="94">
        <v>43010</v>
      </c>
      <c r="M6" s="88" t="s">
        <v>72</v>
      </c>
    </row>
    <row r="7" spans="1:13" ht="15">
      <c r="A7" s="88" t="s">
        <v>89</v>
      </c>
      <c r="B7" s="88" t="s">
        <v>90</v>
      </c>
      <c r="C7" s="88" t="s">
        <v>489</v>
      </c>
      <c r="D7" s="88" t="s">
        <v>81</v>
      </c>
      <c r="E7" s="88" t="s">
        <v>646</v>
      </c>
      <c r="F7" s="93">
        <v>2063.34</v>
      </c>
      <c r="G7" s="88" t="s">
        <v>663</v>
      </c>
      <c r="H7" s="88" t="s">
        <v>69</v>
      </c>
      <c r="I7" s="88" t="s">
        <v>664</v>
      </c>
      <c r="J7" s="88" t="s">
        <v>489</v>
      </c>
      <c r="K7" s="94">
        <v>43008</v>
      </c>
      <c r="L7" s="94">
        <v>43010</v>
      </c>
      <c r="M7" s="88" t="s">
        <v>72</v>
      </c>
    </row>
    <row r="8" spans="1:13" ht="15">
      <c r="A8" s="88" t="s">
        <v>89</v>
      </c>
      <c r="B8" s="88" t="s">
        <v>90</v>
      </c>
      <c r="C8" s="88" t="s">
        <v>489</v>
      </c>
      <c r="D8" s="88" t="s">
        <v>81</v>
      </c>
      <c r="E8" s="88" t="s">
        <v>646</v>
      </c>
      <c r="F8" s="93">
        <v>1.75</v>
      </c>
      <c r="G8" s="88" t="s">
        <v>665</v>
      </c>
      <c r="H8" s="88" t="s">
        <v>69</v>
      </c>
      <c r="I8" s="88" t="s">
        <v>666</v>
      </c>
      <c r="J8" s="88" t="s">
        <v>489</v>
      </c>
      <c r="K8" s="94">
        <v>43008</v>
      </c>
      <c r="L8" s="94">
        <v>43010</v>
      </c>
      <c r="M8" s="88" t="s">
        <v>72</v>
      </c>
    </row>
    <row r="9" spans="1:13" ht="15">
      <c r="A9" s="88" t="s">
        <v>243</v>
      </c>
      <c r="B9" s="88" t="s">
        <v>90</v>
      </c>
      <c r="C9" s="88" t="s">
        <v>667</v>
      </c>
      <c r="D9" s="88" t="s">
        <v>81</v>
      </c>
      <c r="E9" s="88" t="s">
        <v>646</v>
      </c>
      <c r="F9" s="93">
        <v>1225</v>
      </c>
      <c r="G9" s="88" t="s">
        <v>668</v>
      </c>
      <c r="H9" s="88" t="s">
        <v>304</v>
      </c>
      <c r="I9" s="88" t="s">
        <v>669</v>
      </c>
      <c r="J9" s="88" t="s">
        <v>670</v>
      </c>
      <c r="K9" s="94">
        <v>42999</v>
      </c>
      <c r="L9" s="94">
        <v>42999</v>
      </c>
      <c r="M9" s="88" t="s">
        <v>72</v>
      </c>
    </row>
    <row r="10" spans="1:13" ht="15">
      <c r="A10" s="88" t="s">
        <v>89</v>
      </c>
      <c r="B10" s="88" t="s">
        <v>90</v>
      </c>
      <c r="C10" s="88" t="s">
        <v>489</v>
      </c>
      <c r="D10" s="88" t="s">
        <v>81</v>
      </c>
      <c r="E10" s="88" t="s">
        <v>646</v>
      </c>
      <c r="F10" s="93">
        <v>30.23</v>
      </c>
      <c r="G10" s="88" t="s">
        <v>671</v>
      </c>
      <c r="H10" s="88" t="s">
        <v>69</v>
      </c>
      <c r="I10" s="88" t="s">
        <v>672</v>
      </c>
      <c r="J10" s="88" t="s">
        <v>489</v>
      </c>
      <c r="K10" s="94">
        <v>43008</v>
      </c>
      <c r="L10" s="94">
        <v>43010</v>
      </c>
      <c r="M10" s="88" t="s">
        <v>72</v>
      </c>
    </row>
    <row r="11" spans="1:13" ht="15">
      <c r="A11" s="88" t="s">
        <v>89</v>
      </c>
      <c r="B11" s="88" t="s">
        <v>90</v>
      </c>
      <c r="C11" s="88" t="s">
        <v>489</v>
      </c>
      <c r="D11" s="88" t="s">
        <v>81</v>
      </c>
      <c r="E11" s="88" t="s">
        <v>646</v>
      </c>
      <c r="F11" s="93">
        <v>39.979999999999997</v>
      </c>
      <c r="G11" s="88" t="s">
        <v>506</v>
      </c>
      <c r="H11" s="88" t="s">
        <v>69</v>
      </c>
      <c r="I11" s="88" t="s">
        <v>673</v>
      </c>
      <c r="J11" s="88" t="s">
        <v>489</v>
      </c>
      <c r="K11" s="94">
        <v>43008</v>
      </c>
      <c r="L11" s="94">
        <v>43010</v>
      </c>
      <c r="M11" s="88" t="s">
        <v>72</v>
      </c>
    </row>
    <row r="12" spans="1:13" ht="15">
      <c r="A12" s="88" t="s">
        <v>89</v>
      </c>
      <c r="B12" s="88" t="s">
        <v>90</v>
      </c>
      <c r="C12" s="88" t="s">
        <v>489</v>
      </c>
      <c r="D12" s="88" t="s">
        <v>81</v>
      </c>
      <c r="E12" s="88" t="s">
        <v>646</v>
      </c>
      <c r="F12" s="93">
        <v>1.75</v>
      </c>
      <c r="G12" s="88" t="s">
        <v>665</v>
      </c>
      <c r="H12" s="88" t="s">
        <v>69</v>
      </c>
      <c r="I12" s="88" t="s">
        <v>674</v>
      </c>
      <c r="J12" s="88" t="s">
        <v>489</v>
      </c>
      <c r="K12" s="94">
        <v>43008</v>
      </c>
      <c r="L12" s="94">
        <v>43010</v>
      </c>
      <c r="M12" s="88" t="s">
        <v>72</v>
      </c>
    </row>
    <row r="13" spans="1:13" ht="15">
      <c r="A13" s="88" t="s">
        <v>89</v>
      </c>
      <c r="B13" s="88" t="s">
        <v>90</v>
      </c>
      <c r="C13" s="88" t="s">
        <v>489</v>
      </c>
      <c r="D13" s="88" t="s">
        <v>81</v>
      </c>
      <c r="E13" s="88" t="s">
        <v>646</v>
      </c>
      <c r="F13" s="93">
        <v>209.34</v>
      </c>
      <c r="G13" s="88" t="s">
        <v>675</v>
      </c>
      <c r="H13" s="88" t="s">
        <v>69</v>
      </c>
      <c r="I13" s="88" t="s">
        <v>676</v>
      </c>
      <c r="J13" s="88" t="s">
        <v>489</v>
      </c>
      <c r="K13" s="94">
        <v>43008</v>
      </c>
      <c r="L13" s="94">
        <v>43010</v>
      </c>
      <c r="M13" s="88" t="s">
        <v>72</v>
      </c>
    </row>
    <row r="14" spans="1:13" ht="15">
      <c r="A14" s="88" t="s">
        <v>89</v>
      </c>
      <c r="B14" s="88" t="s">
        <v>90</v>
      </c>
      <c r="C14" s="88" t="s">
        <v>489</v>
      </c>
      <c r="D14" s="88" t="s">
        <v>81</v>
      </c>
      <c r="E14" s="88" t="s">
        <v>646</v>
      </c>
      <c r="F14" s="93">
        <v>15.9</v>
      </c>
      <c r="G14" s="88" t="s">
        <v>677</v>
      </c>
      <c r="H14" s="88" t="s">
        <v>69</v>
      </c>
      <c r="I14" s="88" t="s">
        <v>678</v>
      </c>
      <c r="J14" s="88" t="s">
        <v>489</v>
      </c>
      <c r="K14" s="94">
        <v>43008</v>
      </c>
      <c r="L14" s="94">
        <v>43010</v>
      </c>
      <c r="M14" s="88" t="s">
        <v>72</v>
      </c>
    </row>
    <row r="15" spans="1:13" ht="15">
      <c r="A15" s="88" t="s">
        <v>243</v>
      </c>
      <c r="B15" s="88" t="s">
        <v>90</v>
      </c>
      <c r="C15" s="88" t="s">
        <v>679</v>
      </c>
      <c r="D15" s="88" t="s">
        <v>81</v>
      </c>
      <c r="E15" s="88" t="s">
        <v>646</v>
      </c>
      <c r="F15" s="93">
        <v>298.07</v>
      </c>
      <c r="G15" s="88" t="s">
        <v>680</v>
      </c>
      <c r="H15" s="88" t="s">
        <v>681</v>
      </c>
      <c r="I15" s="88" t="s">
        <v>682</v>
      </c>
      <c r="J15" s="88" t="s">
        <v>683</v>
      </c>
      <c r="K15" s="94">
        <v>43010</v>
      </c>
      <c r="L15" s="94">
        <v>43010</v>
      </c>
      <c r="M15" s="88" t="s">
        <v>72</v>
      </c>
    </row>
    <row r="16" spans="1:13" ht="15">
      <c r="A16" s="88" t="s">
        <v>458</v>
      </c>
      <c r="B16" s="88" t="s">
        <v>79</v>
      </c>
      <c r="C16" s="88" t="s">
        <v>684</v>
      </c>
      <c r="D16" s="88" t="s">
        <v>81</v>
      </c>
      <c r="E16" s="88" t="s">
        <v>646</v>
      </c>
      <c r="F16" s="93">
        <v>586.5</v>
      </c>
      <c r="G16" s="88" t="s">
        <v>460</v>
      </c>
      <c r="H16" s="88" t="s">
        <v>69</v>
      </c>
      <c r="I16" s="88" t="s">
        <v>685</v>
      </c>
      <c r="J16" s="88" t="s">
        <v>468</v>
      </c>
      <c r="K16" s="94">
        <v>42997</v>
      </c>
      <c r="L16" s="94">
        <v>43004</v>
      </c>
      <c r="M16" s="88" t="s">
        <v>72</v>
      </c>
    </row>
    <row r="17" spans="1:13" ht="15">
      <c r="A17" s="88" t="s">
        <v>89</v>
      </c>
      <c r="B17" s="88" t="s">
        <v>90</v>
      </c>
      <c r="C17" s="88" t="s">
        <v>489</v>
      </c>
      <c r="D17" s="88" t="s">
        <v>81</v>
      </c>
      <c r="E17" s="88" t="s">
        <v>646</v>
      </c>
      <c r="F17" s="93">
        <v>1439.82</v>
      </c>
      <c r="G17" s="88" t="s">
        <v>686</v>
      </c>
      <c r="H17" s="88" t="s">
        <v>69</v>
      </c>
      <c r="I17" s="88" t="s">
        <v>687</v>
      </c>
      <c r="J17" s="88" t="s">
        <v>489</v>
      </c>
      <c r="K17" s="94">
        <v>43008</v>
      </c>
      <c r="L17" s="94">
        <v>43010</v>
      </c>
      <c r="M17" s="88" t="s">
        <v>72</v>
      </c>
    </row>
    <row r="18" spans="1:13" ht="15">
      <c r="A18" s="88" t="s">
        <v>89</v>
      </c>
      <c r="B18" s="88" t="s">
        <v>90</v>
      </c>
      <c r="C18" s="88" t="s">
        <v>489</v>
      </c>
      <c r="D18" s="88" t="s">
        <v>81</v>
      </c>
      <c r="E18" s="88" t="s">
        <v>646</v>
      </c>
      <c r="F18" s="93">
        <v>3560.18</v>
      </c>
      <c r="G18" s="88" t="s">
        <v>686</v>
      </c>
      <c r="H18" s="88" t="s">
        <v>69</v>
      </c>
      <c r="I18" s="88" t="s">
        <v>688</v>
      </c>
      <c r="J18" s="88" t="s">
        <v>489</v>
      </c>
      <c r="K18" s="94">
        <v>43008</v>
      </c>
      <c r="L18" s="94">
        <v>43010</v>
      </c>
      <c r="M18" s="88" t="s">
        <v>72</v>
      </c>
    </row>
    <row r="19" spans="1:13" ht="15">
      <c r="A19" s="88" t="s">
        <v>89</v>
      </c>
      <c r="B19" s="88" t="s">
        <v>90</v>
      </c>
      <c r="C19" s="88" t="s">
        <v>489</v>
      </c>
      <c r="D19" s="88" t="s">
        <v>81</v>
      </c>
      <c r="E19" s="88" t="s">
        <v>646</v>
      </c>
      <c r="F19" s="93">
        <v>39.270000000000003</v>
      </c>
      <c r="G19" s="88" t="s">
        <v>689</v>
      </c>
      <c r="H19" s="88" t="s">
        <v>69</v>
      </c>
      <c r="I19" s="88" t="s">
        <v>690</v>
      </c>
      <c r="J19" s="88" t="s">
        <v>489</v>
      </c>
      <c r="K19" s="94">
        <v>43008</v>
      </c>
      <c r="L19" s="94">
        <v>43010</v>
      </c>
      <c r="M19" s="88" t="s">
        <v>72</v>
      </c>
    </row>
    <row r="20" spans="1:13" ht="15">
      <c r="A20" s="88" t="s">
        <v>89</v>
      </c>
      <c r="B20" s="88" t="s">
        <v>90</v>
      </c>
      <c r="C20" s="88" t="s">
        <v>489</v>
      </c>
      <c r="D20" s="88" t="s">
        <v>81</v>
      </c>
      <c r="E20" s="88" t="s">
        <v>646</v>
      </c>
      <c r="F20" s="93">
        <v>1.75</v>
      </c>
      <c r="G20" s="88" t="s">
        <v>665</v>
      </c>
      <c r="H20" s="88" t="s">
        <v>69</v>
      </c>
      <c r="I20" s="88" t="s">
        <v>691</v>
      </c>
      <c r="J20" s="88" t="s">
        <v>489</v>
      </c>
      <c r="K20" s="94">
        <v>43008</v>
      </c>
      <c r="L20" s="94">
        <v>43010</v>
      </c>
      <c r="M20" s="88" t="s">
        <v>72</v>
      </c>
    </row>
    <row r="21" spans="1:13" ht="15">
      <c r="A21" s="88" t="s">
        <v>89</v>
      </c>
      <c r="B21" s="88" t="s">
        <v>90</v>
      </c>
      <c r="C21" s="88" t="s">
        <v>489</v>
      </c>
      <c r="D21" s="88" t="s">
        <v>81</v>
      </c>
      <c r="E21" s="88" t="s">
        <v>646</v>
      </c>
      <c r="F21" s="93">
        <v>199.9</v>
      </c>
      <c r="G21" s="88" t="s">
        <v>692</v>
      </c>
      <c r="H21" s="88" t="s">
        <v>69</v>
      </c>
      <c r="I21" s="88" t="s">
        <v>693</v>
      </c>
      <c r="J21" s="88" t="s">
        <v>489</v>
      </c>
      <c r="K21" s="94">
        <v>43008</v>
      </c>
      <c r="L21" s="94">
        <v>43010</v>
      </c>
      <c r="M21" s="88" t="s">
        <v>72</v>
      </c>
    </row>
    <row r="22" spans="1:13" ht="15">
      <c r="A22" s="88" t="s">
        <v>458</v>
      </c>
      <c r="B22" s="88" t="s">
        <v>79</v>
      </c>
      <c r="C22" s="88" t="s">
        <v>694</v>
      </c>
      <c r="D22" s="88" t="s">
        <v>81</v>
      </c>
      <c r="E22" s="88" t="s">
        <v>646</v>
      </c>
      <c r="F22" s="93">
        <v>93.93</v>
      </c>
      <c r="G22" s="88" t="s">
        <v>656</v>
      </c>
      <c r="H22" s="88" t="s">
        <v>69</v>
      </c>
      <c r="I22" s="88" t="s">
        <v>695</v>
      </c>
      <c r="J22" s="88" t="s">
        <v>696</v>
      </c>
      <c r="K22" s="94">
        <v>43026</v>
      </c>
      <c r="L22" s="94">
        <v>43035</v>
      </c>
      <c r="M22" s="88" t="s">
        <v>72</v>
      </c>
    </row>
    <row r="23" spans="1:13" ht="15">
      <c r="A23" s="88" t="s">
        <v>63</v>
      </c>
      <c r="B23" s="88" t="s">
        <v>64</v>
      </c>
      <c r="C23" s="88" t="s">
        <v>697</v>
      </c>
      <c r="D23" s="88" t="s">
        <v>81</v>
      </c>
      <c r="E23" s="88" t="s">
        <v>646</v>
      </c>
      <c r="F23" s="93">
        <v>470</v>
      </c>
      <c r="G23" s="88" t="s">
        <v>698</v>
      </c>
      <c r="H23" s="88" t="s">
        <v>69</v>
      </c>
      <c r="I23" s="88" t="s">
        <v>699</v>
      </c>
      <c r="J23" s="88" t="s">
        <v>697</v>
      </c>
      <c r="K23" s="94">
        <v>43039</v>
      </c>
      <c r="L23" s="94">
        <v>43028</v>
      </c>
      <c r="M23" s="88" t="s">
        <v>72</v>
      </c>
    </row>
    <row r="24" spans="1:13" ht="15">
      <c r="A24" s="88" t="s">
        <v>243</v>
      </c>
      <c r="B24" s="88" t="s">
        <v>90</v>
      </c>
      <c r="C24" s="88" t="s">
        <v>634</v>
      </c>
      <c r="D24" s="88" t="s">
        <v>81</v>
      </c>
      <c r="E24" s="88" t="s">
        <v>646</v>
      </c>
      <c r="F24" s="93">
        <v>653.13</v>
      </c>
      <c r="G24" s="88" t="s">
        <v>638</v>
      </c>
      <c r="H24" s="88" t="s">
        <v>631</v>
      </c>
      <c r="I24" s="88" t="s">
        <v>639</v>
      </c>
      <c r="J24" s="88" t="s">
        <v>640</v>
      </c>
      <c r="K24" s="94">
        <v>43073</v>
      </c>
      <c r="L24" s="94">
        <v>43073</v>
      </c>
      <c r="M24" s="88" t="s">
        <v>72</v>
      </c>
    </row>
    <row r="25" spans="1:13" ht="15">
      <c r="A25" s="88" t="s">
        <v>243</v>
      </c>
      <c r="B25" s="88" t="s">
        <v>90</v>
      </c>
      <c r="C25" s="88" t="s">
        <v>667</v>
      </c>
      <c r="D25" s="88" t="s">
        <v>81</v>
      </c>
      <c r="E25" s="88" t="s">
        <v>646</v>
      </c>
      <c r="F25" s="93">
        <v>85.39</v>
      </c>
      <c r="G25" s="88" t="s">
        <v>680</v>
      </c>
      <c r="H25" s="88" t="s">
        <v>700</v>
      </c>
      <c r="I25" s="88" t="s">
        <v>701</v>
      </c>
      <c r="J25" s="88" t="s">
        <v>702</v>
      </c>
      <c r="K25" s="94">
        <v>42999</v>
      </c>
      <c r="L25" s="94">
        <v>42999</v>
      </c>
      <c r="M25" s="88" t="s">
        <v>72</v>
      </c>
    </row>
    <row r="26" spans="1:13" ht="15">
      <c r="A26" s="88" t="s">
        <v>243</v>
      </c>
      <c r="B26" s="88" t="s">
        <v>90</v>
      </c>
      <c r="C26" s="88" t="s">
        <v>667</v>
      </c>
      <c r="D26" s="88" t="s">
        <v>81</v>
      </c>
      <c r="E26" s="88" t="s">
        <v>646</v>
      </c>
      <c r="F26" s="93">
        <v>540</v>
      </c>
      <c r="G26" s="88" t="s">
        <v>703</v>
      </c>
      <c r="H26" s="88" t="s">
        <v>304</v>
      </c>
      <c r="I26" s="88" t="s">
        <v>704</v>
      </c>
      <c r="J26" s="88" t="s">
        <v>705</v>
      </c>
      <c r="K26" s="94">
        <v>42999</v>
      </c>
      <c r="L26" s="94">
        <v>42999</v>
      </c>
      <c r="M26" s="88" t="s">
        <v>72</v>
      </c>
    </row>
    <row r="27" spans="1:13" ht="15">
      <c r="A27" s="88" t="s">
        <v>89</v>
      </c>
      <c r="B27" s="88" t="s">
        <v>90</v>
      </c>
      <c r="C27" s="88" t="s">
        <v>489</v>
      </c>
      <c r="D27" s="88" t="s">
        <v>81</v>
      </c>
      <c r="E27" s="88" t="s">
        <v>646</v>
      </c>
      <c r="F27" s="93">
        <v>63.57</v>
      </c>
      <c r="G27" s="88" t="s">
        <v>706</v>
      </c>
      <c r="H27" s="88" t="s">
        <v>69</v>
      </c>
      <c r="I27" s="88" t="s">
        <v>707</v>
      </c>
      <c r="J27" s="88" t="s">
        <v>489</v>
      </c>
      <c r="K27" s="94">
        <v>43008</v>
      </c>
      <c r="L27" s="94">
        <v>43010</v>
      </c>
      <c r="M27" s="88" t="s">
        <v>72</v>
      </c>
    </row>
    <row r="28" spans="1:13" ht="15">
      <c r="A28" s="88" t="s">
        <v>89</v>
      </c>
      <c r="B28" s="88" t="s">
        <v>90</v>
      </c>
      <c r="C28" s="88" t="s">
        <v>489</v>
      </c>
      <c r="D28" s="88" t="s">
        <v>81</v>
      </c>
      <c r="E28" s="88" t="s">
        <v>646</v>
      </c>
      <c r="F28" s="93">
        <v>191.7</v>
      </c>
      <c r="G28" s="88" t="s">
        <v>708</v>
      </c>
      <c r="H28" s="88" t="s">
        <v>69</v>
      </c>
      <c r="I28" s="88" t="s">
        <v>709</v>
      </c>
      <c r="J28" s="88" t="s">
        <v>489</v>
      </c>
      <c r="K28" s="94">
        <v>43008</v>
      </c>
      <c r="L28" s="94">
        <v>43010</v>
      </c>
      <c r="M28" s="88" t="s">
        <v>72</v>
      </c>
    </row>
    <row r="29" spans="1:13" ht="15">
      <c r="A29" s="88" t="s">
        <v>89</v>
      </c>
      <c r="B29" s="88" t="s">
        <v>90</v>
      </c>
      <c r="C29" s="88" t="s">
        <v>489</v>
      </c>
      <c r="D29" s="88" t="s">
        <v>81</v>
      </c>
      <c r="E29" s="88" t="s">
        <v>646</v>
      </c>
      <c r="F29" s="93">
        <v>144.34</v>
      </c>
      <c r="G29" s="88" t="s">
        <v>710</v>
      </c>
      <c r="H29" s="88" t="s">
        <v>69</v>
      </c>
      <c r="I29" s="88" t="s">
        <v>711</v>
      </c>
      <c r="J29" s="88" t="s">
        <v>489</v>
      </c>
      <c r="K29" s="94">
        <v>43008</v>
      </c>
      <c r="L29" s="94">
        <v>43010</v>
      </c>
      <c r="M29" s="88" t="s">
        <v>72</v>
      </c>
    </row>
    <row r="30" spans="1:13" ht="15">
      <c r="A30" s="88" t="s">
        <v>89</v>
      </c>
      <c r="B30" s="88" t="s">
        <v>90</v>
      </c>
      <c r="C30" s="88" t="s">
        <v>489</v>
      </c>
      <c r="D30" s="88" t="s">
        <v>81</v>
      </c>
      <c r="E30" s="88" t="s">
        <v>646</v>
      </c>
      <c r="F30" s="93">
        <v>60.3</v>
      </c>
      <c r="G30" s="88" t="s">
        <v>712</v>
      </c>
      <c r="H30" s="88" t="s">
        <v>69</v>
      </c>
      <c r="I30" s="88" t="s">
        <v>713</v>
      </c>
      <c r="J30" s="88" t="s">
        <v>489</v>
      </c>
      <c r="K30" s="94">
        <v>43008</v>
      </c>
      <c r="L30" s="94">
        <v>43010</v>
      </c>
      <c r="M30" s="88" t="s">
        <v>72</v>
      </c>
    </row>
    <row r="31" spans="1:13" ht="15">
      <c r="A31" s="88" t="s">
        <v>89</v>
      </c>
      <c r="B31" s="88" t="s">
        <v>90</v>
      </c>
      <c r="C31" s="88" t="s">
        <v>489</v>
      </c>
      <c r="D31" s="88" t="s">
        <v>81</v>
      </c>
      <c r="E31" s="88" t="s">
        <v>646</v>
      </c>
      <c r="F31" s="93">
        <v>53.31</v>
      </c>
      <c r="G31" s="88" t="s">
        <v>714</v>
      </c>
      <c r="H31" s="88" t="s">
        <v>69</v>
      </c>
      <c r="I31" s="88" t="s">
        <v>715</v>
      </c>
      <c r="J31" s="88" t="s">
        <v>489</v>
      </c>
      <c r="K31" s="94">
        <v>43008</v>
      </c>
      <c r="L31" s="94">
        <v>43010</v>
      </c>
      <c r="M31" s="88" t="s">
        <v>72</v>
      </c>
    </row>
    <row r="32" spans="1:13" ht="15">
      <c r="A32" s="88" t="s">
        <v>89</v>
      </c>
      <c r="B32" s="88" t="s">
        <v>90</v>
      </c>
      <c r="C32" s="88" t="s">
        <v>489</v>
      </c>
      <c r="D32" s="88" t="s">
        <v>81</v>
      </c>
      <c r="E32" s="88" t="s">
        <v>646</v>
      </c>
      <c r="F32" s="93">
        <v>383.4</v>
      </c>
      <c r="G32" s="88" t="s">
        <v>714</v>
      </c>
      <c r="H32" s="88" t="s">
        <v>69</v>
      </c>
      <c r="I32" s="88" t="s">
        <v>716</v>
      </c>
      <c r="J32" s="88" t="s">
        <v>489</v>
      </c>
      <c r="K32" s="94">
        <v>43008</v>
      </c>
      <c r="L32" s="94">
        <v>43010</v>
      </c>
      <c r="M32" s="88" t="s">
        <v>72</v>
      </c>
    </row>
    <row r="33" spans="1:13" ht="15">
      <c r="A33" s="88" t="s">
        <v>243</v>
      </c>
      <c r="B33" s="88" t="s">
        <v>90</v>
      </c>
      <c r="C33" s="88" t="s">
        <v>679</v>
      </c>
      <c r="D33" s="88" t="s">
        <v>81</v>
      </c>
      <c r="E33" s="88" t="s">
        <v>646</v>
      </c>
      <c r="F33" s="93">
        <v>69.069999999999993</v>
      </c>
      <c r="G33" s="88" t="s">
        <v>680</v>
      </c>
      <c r="H33" s="88" t="s">
        <v>681</v>
      </c>
      <c r="I33" s="88" t="s">
        <v>717</v>
      </c>
      <c r="J33" s="88" t="s">
        <v>718</v>
      </c>
      <c r="K33" s="94">
        <v>43010</v>
      </c>
      <c r="L33" s="94">
        <v>43010</v>
      </c>
      <c r="M33" s="88" t="s">
        <v>72</v>
      </c>
    </row>
    <row r="34" spans="1:13" ht="15">
      <c r="A34" s="88" t="s">
        <v>268</v>
      </c>
      <c r="B34" s="88" t="s">
        <v>79</v>
      </c>
      <c r="C34" s="88" t="s">
        <v>516</v>
      </c>
      <c r="D34" s="88" t="s">
        <v>81</v>
      </c>
      <c r="E34" s="88" t="s">
        <v>646</v>
      </c>
      <c r="F34" s="93">
        <v>15388.01</v>
      </c>
      <c r="G34" s="88" t="s">
        <v>270</v>
      </c>
      <c r="H34" s="88" t="s">
        <v>69</v>
      </c>
      <c r="I34" s="88" t="s">
        <v>69</v>
      </c>
      <c r="J34" s="88" t="s">
        <v>516</v>
      </c>
      <c r="K34" s="94">
        <v>43008</v>
      </c>
      <c r="L34" s="94">
        <v>43014</v>
      </c>
      <c r="M34" s="88" t="s">
        <v>72</v>
      </c>
    </row>
    <row r="35" spans="1:13" ht="15">
      <c r="A35" s="88" t="s">
        <v>243</v>
      </c>
      <c r="B35" s="88" t="s">
        <v>79</v>
      </c>
      <c r="C35" s="88" t="s">
        <v>629</v>
      </c>
      <c r="D35" s="88" t="s">
        <v>81</v>
      </c>
      <c r="E35" s="88" t="s">
        <v>646</v>
      </c>
      <c r="F35" s="93">
        <v>1254.75</v>
      </c>
      <c r="G35" s="88" t="s">
        <v>630</v>
      </c>
      <c r="H35" s="88" t="s">
        <v>631</v>
      </c>
      <c r="I35" s="88" t="s">
        <v>632</v>
      </c>
      <c r="J35" s="88" t="s">
        <v>633</v>
      </c>
      <c r="K35" s="94">
        <v>43073</v>
      </c>
      <c r="L35" s="94">
        <v>43073</v>
      </c>
      <c r="M35" s="88" t="s">
        <v>72</v>
      </c>
    </row>
    <row r="36" spans="1:13" ht="15">
      <c r="A36" s="88" t="s">
        <v>243</v>
      </c>
      <c r="B36" s="88" t="s">
        <v>90</v>
      </c>
      <c r="C36" s="88" t="s">
        <v>650</v>
      </c>
      <c r="D36" s="88" t="s">
        <v>81</v>
      </c>
      <c r="E36" s="88" t="s">
        <v>646</v>
      </c>
      <c r="F36" s="93">
        <v>478.15</v>
      </c>
      <c r="G36" s="88" t="s">
        <v>651</v>
      </c>
      <c r="H36" s="88" t="s">
        <v>652</v>
      </c>
      <c r="I36" s="88" t="s">
        <v>719</v>
      </c>
      <c r="J36" s="88" t="s">
        <v>720</v>
      </c>
      <c r="K36" s="94">
        <v>43004</v>
      </c>
      <c r="L36" s="94">
        <v>43004</v>
      </c>
      <c r="M36" s="88" t="s">
        <v>72</v>
      </c>
    </row>
    <row r="37" spans="1:13" ht="15">
      <c r="A37" s="88" t="s">
        <v>458</v>
      </c>
      <c r="B37" s="88" t="s">
        <v>79</v>
      </c>
      <c r="C37" s="88" t="s">
        <v>655</v>
      </c>
      <c r="D37" s="88" t="s">
        <v>81</v>
      </c>
      <c r="E37" s="88" t="s">
        <v>646</v>
      </c>
      <c r="F37" s="93">
        <v>31.31</v>
      </c>
      <c r="G37" s="88" t="s">
        <v>656</v>
      </c>
      <c r="H37" s="88" t="s">
        <v>69</v>
      </c>
      <c r="I37" s="88" t="s">
        <v>721</v>
      </c>
      <c r="J37" s="88" t="s">
        <v>696</v>
      </c>
      <c r="K37" s="94">
        <v>43007</v>
      </c>
      <c r="L37" s="94">
        <v>43012</v>
      </c>
      <c r="M37" s="88" t="s">
        <v>72</v>
      </c>
    </row>
    <row r="38" spans="1:13" ht="15">
      <c r="A38" s="88" t="s">
        <v>89</v>
      </c>
      <c r="B38" s="88" t="s">
        <v>90</v>
      </c>
      <c r="C38" s="88" t="s">
        <v>606</v>
      </c>
      <c r="D38" s="88" t="s">
        <v>81</v>
      </c>
      <c r="E38" s="88" t="s">
        <v>646</v>
      </c>
      <c r="F38" s="93">
        <v>79.900000000000006</v>
      </c>
      <c r="G38" s="88" t="s">
        <v>385</v>
      </c>
      <c r="H38" s="88" t="s">
        <v>69</v>
      </c>
      <c r="I38" s="88" t="s">
        <v>722</v>
      </c>
      <c r="J38" s="88" t="s">
        <v>606</v>
      </c>
      <c r="K38" s="94">
        <v>43034</v>
      </c>
      <c r="L38" s="94">
        <v>43040</v>
      </c>
      <c r="M38" s="88" t="s">
        <v>72</v>
      </c>
    </row>
    <row r="39" spans="1:13" ht="15">
      <c r="A39" s="88" t="s">
        <v>268</v>
      </c>
      <c r="B39" s="88" t="s">
        <v>79</v>
      </c>
      <c r="C39" s="88" t="s">
        <v>628</v>
      </c>
      <c r="D39" s="88" t="s">
        <v>81</v>
      </c>
      <c r="E39" s="88" t="s">
        <v>646</v>
      </c>
      <c r="F39" s="93">
        <v>-468.1</v>
      </c>
      <c r="G39" s="88" t="s">
        <v>270</v>
      </c>
      <c r="H39" s="88" t="s">
        <v>69</v>
      </c>
      <c r="I39" s="88" t="s">
        <v>69</v>
      </c>
      <c r="J39" s="88" t="s">
        <v>628</v>
      </c>
      <c r="K39" s="94">
        <v>43039</v>
      </c>
      <c r="L39" s="94">
        <v>43046</v>
      </c>
      <c r="M39" s="88" t="s">
        <v>72</v>
      </c>
    </row>
    <row r="40" spans="1:13" ht="15">
      <c r="A40" s="88" t="s">
        <v>243</v>
      </c>
      <c r="B40" s="88" t="s">
        <v>90</v>
      </c>
      <c r="C40" s="88" t="s">
        <v>667</v>
      </c>
      <c r="D40" s="88" t="s">
        <v>81</v>
      </c>
      <c r="E40" s="88" t="s">
        <v>646</v>
      </c>
      <c r="F40" s="93">
        <v>95.63</v>
      </c>
      <c r="G40" s="88" t="s">
        <v>723</v>
      </c>
      <c r="H40" s="88" t="s">
        <v>652</v>
      </c>
      <c r="I40" s="88" t="s">
        <v>724</v>
      </c>
      <c r="J40" s="88" t="s">
        <v>725</v>
      </c>
      <c r="K40" s="94">
        <v>42999</v>
      </c>
      <c r="L40" s="94">
        <v>42999</v>
      </c>
      <c r="M40" s="88" t="s">
        <v>72</v>
      </c>
    </row>
    <row r="41" spans="1:13" ht="15">
      <c r="A41" s="88" t="s">
        <v>89</v>
      </c>
      <c r="B41" s="88" t="s">
        <v>90</v>
      </c>
      <c r="C41" s="88" t="s">
        <v>489</v>
      </c>
      <c r="D41" s="88" t="s">
        <v>81</v>
      </c>
      <c r="E41" s="88" t="s">
        <v>646</v>
      </c>
      <c r="F41" s="93">
        <v>72.5</v>
      </c>
      <c r="G41" s="88" t="s">
        <v>726</v>
      </c>
      <c r="H41" s="88" t="s">
        <v>69</v>
      </c>
      <c r="I41" s="88" t="s">
        <v>727</v>
      </c>
      <c r="J41" s="88" t="s">
        <v>489</v>
      </c>
      <c r="K41" s="94">
        <v>43008</v>
      </c>
      <c r="L41" s="94">
        <v>43010</v>
      </c>
      <c r="M41" s="88" t="s">
        <v>72</v>
      </c>
    </row>
    <row r="42" spans="1:13" ht="15">
      <c r="A42" s="88" t="s">
        <v>89</v>
      </c>
      <c r="B42" s="88" t="s">
        <v>90</v>
      </c>
      <c r="C42" s="88" t="s">
        <v>489</v>
      </c>
      <c r="D42" s="88" t="s">
        <v>81</v>
      </c>
      <c r="E42" s="88" t="s">
        <v>646</v>
      </c>
      <c r="F42" s="93">
        <v>59.94</v>
      </c>
      <c r="G42" s="88" t="s">
        <v>506</v>
      </c>
      <c r="H42" s="88" t="s">
        <v>69</v>
      </c>
      <c r="I42" s="88" t="s">
        <v>728</v>
      </c>
      <c r="J42" s="88" t="s">
        <v>489</v>
      </c>
      <c r="K42" s="94">
        <v>43008</v>
      </c>
      <c r="L42" s="94">
        <v>43010</v>
      </c>
      <c r="M42" s="88" t="s">
        <v>72</v>
      </c>
    </row>
    <row r="43" spans="1:13" ht="15">
      <c r="A43" s="88" t="s">
        <v>89</v>
      </c>
      <c r="B43" s="88" t="s">
        <v>90</v>
      </c>
      <c r="C43" s="88" t="s">
        <v>489</v>
      </c>
      <c r="D43" s="88" t="s">
        <v>81</v>
      </c>
      <c r="E43" s="88" t="s">
        <v>646</v>
      </c>
      <c r="F43" s="93">
        <v>1578</v>
      </c>
      <c r="G43" s="88" t="s">
        <v>714</v>
      </c>
      <c r="H43" s="88" t="s">
        <v>69</v>
      </c>
      <c r="I43" s="88" t="s">
        <v>729</v>
      </c>
      <c r="J43" s="88" t="s">
        <v>489</v>
      </c>
      <c r="K43" s="94">
        <v>43008</v>
      </c>
      <c r="L43" s="94">
        <v>43010</v>
      </c>
      <c r="M43" s="88" t="s">
        <v>72</v>
      </c>
    </row>
    <row r="44" spans="1:13" ht="15">
      <c r="A44" s="88" t="s">
        <v>89</v>
      </c>
      <c r="B44" s="88" t="s">
        <v>90</v>
      </c>
      <c r="C44" s="88" t="s">
        <v>489</v>
      </c>
      <c r="D44" s="88" t="s">
        <v>81</v>
      </c>
      <c r="E44" s="88" t="s">
        <v>646</v>
      </c>
      <c r="F44" s="93">
        <v>65.319999999999993</v>
      </c>
      <c r="G44" s="88" t="s">
        <v>730</v>
      </c>
      <c r="H44" s="88" t="s">
        <v>69</v>
      </c>
      <c r="I44" s="88" t="s">
        <v>731</v>
      </c>
      <c r="J44" s="88" t="s">
        <v>489</v>
      </c>
      <c r="K44" s="94">
        <v>43008</v>
      </c>
      <c r="L44" s="94">
        <v>43010</v>
      </c>
      <c r="M44" s="88" t="s">
        <v>72</v>
      </c>
    </row>
    <row r="45" spans="1:13" ht="15">
      <c r="A45" s="88" t="s">
        <v>89</v>
      </c>
      <c r="B45" s="88" t="s">
        <v>90</v>
      </c>
      <c r="C45" s="88" t="s">
        <v>489</v>
      </c>
      <c r="D45" s="88" t="s">
        <v>81</v>
      </c>
      <c r="E45" s="88" t="s">
        <v>646</v>
      </c>
      <c r="F45" s="93">
        <v>452.29</v>
      </c>
      <c r="G45" s="88" t="s">
        <v>663</v>
      </c>
      <c r="H45" s="88" t="s">
        <v>69</v>
      </c>
      <c r="I45" s="88" t="s">
        <v>732</v>
      </c>
      <c r="J45" s="88" t="s">
        <v>489</v>
      </c>
      <c r="K45" s="94">
        <v>43008</v>
      </c>
      <c r="L45" s="94">
        <v>43010</v>
      </c>
      <c r="M45" s="88" t="s">
        <v>72</v>
      </c>
    </row>
    <row r="46" spans="1:13" ht="15">
      <c r="A46" s="88" t="s">
        <v>89</v>
      </c>
      <c r="B46" s="88" t="s">
        <v>90</v>
      </c>
      <c r="C46" s="88" t="s">
        <v>489</v>
      </c>
      <c r="D46" s="88" t="s">
        <v>81</v>
      </c>
      <c r="E46" s="88" t="s">
        <v>646</v>
      </c>
      <c r="F46" s="93">
        <v>44.49</v>
      </c>
      <c r="G46" s="88" t="s">
        <v>733</v>
      </c>
      <c r="H46" s="88" t="s">
        <v>69</v>
      </c>
      <c r="I46" s="88" t="s">
        <v>734</v>
      </c>
      <c r="J46" s="88" t="s">
        <v>489</v>
      </c>
      <c r="K46" s="94">
        <v>43008</v>
      </c>
      <c r="L46" s="94">
        <v>43010</v>
      </c>
      <c r="M46" s="88" t="s">
        <v>72</v>
      </c>
    </row>
    <row r="47" spans="1:13" ht="15">
      <c r="A47" s="88" t="s">
        <v>89</v>
      </c>
      <c r="B47" s="88" t="s">
        <v>90</v>
      </c>
      <c r="C47" s="88" t="s">
        <v>606</v>
      </c>
      <c r="D47" s="88" t="s">
        <v>81</v>
      </c>
      <c r="E47" s="88" t="s">
        <v>646</v>
      </c>
      <c r="F47" s="93">
        <v>401.74</v>
      </c>
      <c r="G47" s="88" t="s">
        <v>735</v>
      </c>
      <c r="H47" s="88" t="s">
        <v>69</v>
      </c>
      <c r="I47" s="88" t="s">
        <v>736</v>
      </c>
      <c r="J47" s="88" t="s">
        <v>606</v>
      </c>
      <c r="K47" s="94">
        <v>43034</v>
      </c>
      <c r="L47" s="94">
        <v>43040</v>
      </c>
      <c r="M47" s="88" t="s">
        <v>72</v>
      </c>
    </row>
    <row r="48" spans="1:13" ht="15">
      <c r="A48" s="88" t="s">
        <v>89</v>
      </c>
      <c r="B48" s="88" t="s">
        <v>90</v>
      </c>
      <c r="C48" s="88" t="s">
        <v>606</v>
      </c>
      <c r="D48" s="88" t="s">
        <v>81</v>
      </c>
      <c r="E48" s="88" t="s">
        <v>646</v>
      </c>
      <c r="F48" s="93">
        <v>855.99</v>
      </c>
      <c r="G48" s="88" t="s">
        <v>737</v>
      </c>
      <c r="H48" s="88" t="s">
        <v>69</v>
      </c>
      <c r="I48" s="88" t="s">
        <v>738</v>
      </c>
      <c r="J48" s="88" t="s">
        <v>606</v>
      </c>
      <c r="K48" s="94">
        <v>43034</v>
      </c>
      <c r="L48" s="94">
        <v>43040</v>
      </c>
      <c r="M48" s="88" t="s">
        <v>72</v>
      </c>
    </row>
    <row r="49" spans="1:13" ht="15">
      <c r="A49" s="88" t="s">
        <v>89</v>
      </c>
      <c r="B49" s="88" t="s">
        <v>90</v>
      </c>
      <c r="C49" s="88" t="s">
        <v>606</v>
      </c>
      <c r="D49" s="88" t="s">
        <v>81</v>
      </c>
      <c r="E49" s="88" t="s">
        <v>646</v>
      </c>
      <c r="F49" s="93">
        <v>111.92</v>
      </c>
      <c r="G49" s="88" t="s">
        <v>385</v>
      </c>
      <c r="H49" s="88" t="s">
        <v>69</v>
      </c>
      <c r="I49" s="88" t="s">
        <v>739</v>
      </c>
      <c r="J49" s="88" t="s">
        <v>606</v>
      </c>
      <c r="K49" s="94">
        <v>43034</v>
      </c>
      <c r="L49" s="94">
        <v>43040</v>
      </c>
      <c r="M49" s="88" t="s">
        <v>72</v>
      </c>
    </row>
    <row r="50" spans="1:13" ht="15">
      <c r="A50" s="88" t="s">
        <v>243</v>
      </c>
      <c r="B50" s="88" t="s">
        <v>90</v>
      </c>
      <c r="C50" s="88" t="s">
        <v>667</v>
      </c>
      <c r="D50" s="88" t="s">
        <v>81</v>
      </c>
      <c r="E50" s="88" t="s">
        <v>646</v>
      </c>
      <c r="F50" s="93">
        <v>191.26</v>
      </c>
      <c r="G50" s="88" t="s">
        <v>740</v>
      </c>
      <c r="H50" s="88" t="s">
        <v>652</v>
      </c>
      <c r="I50" s="88" t="s">
        <v>741</v>
      </c>
      <c r="J50" s="88" t="s">
        <v>742</v>
      </c>
      <c r="K50" s="94">
        <v>42999</v>
      </c>
      <c r="L50" s="94">
        <v>42999</v>
      </c>
      <c r="M50" s="88" t="s">
        <v>72</v>
      </c>
    </row>
    <row r="51" spans="1:13" ht="15">
      <c r="A51" s="88" t="s">
        <v>243</v>
      </c>
      <c r="B51" s="88" t="s">
        <v>90</v>
      </c>
      <c r="C51" s="88" t="s">
        <v>650</v>
      </c>
      <c r="D51" s="88" t="s">
        <v>81</v>
      </c>
      <c r="E51" s="88" t="s">
        <v>646</v>
      </c>
      <c r="F51" s="93">
        <v>286.89</v>
      </c>
      <c r="G51" s="88" t="s">
        <v>651</v>
      </c>
      <c r="H51" s="88" t="s">
        <v>652</v>
      </c>
      <c r="I51" s="88" t="s">
        <v>743</v>
      </c>
      <c r="J51" s="88" t="s">
        <v>744</v>
      </c>
      <c r="K51" s="94">
        <v>43004</v>
      </c>
      <c r="L51" s="94">
        <v>43004</v>
      </c>
      <c r="M51" s="88" t="s">
        <v>72</v>
      </c>
    </row>
    <row r="52" spans="1:13" ht="15">
      <c r="A52" s="88" t="s">
        <v>89</v>
      </c>
      <c r="B52" s="88" t="s">
        <v>90</v>
      </c>
      <c r="C52" s="88" t="s">
        <v>489</v>
      </c>
      <c r="D52" s="88" t="s">
        <v>81</v>
      </c>
      <c r="E52" s="88" t="s">
        <v>646</v>
      </c>
      <c r="F52" s="93">
        <v>495</v>
      </c>
      <c r="G52" s="88" t="s">
        <v>745</v>
      </c>
      <c r="H52" s="88" t="s">
        <v>69</v>
      </c>
      <c r="I52" s="88" t="s">
        <v>746</v>
      </c>
      <c r="J52" s="88" t="s">
        <v>489</v>
      </c>
      <c r="K52" s="94">
        <v>43008</v>
      </c>
      <c r="L52" s="94">
        <v>43010</v>
      </c>
      <c r="M52" s="88" t="s">
        <v>72</v>
      </c>
    </row>
    <row r="53" spans="1:13" ht="15">
      <c r="A53" s="88" t="s">
        <v>89</v>
      </c>
      <c r="B53" s="88" t="s">
        <v>90</v>
      </c>
      <c r="C53" s="88" t="s">
        <v>489</v>
      </c>
      <c r="D53" s="88" t="s">
        <v>81</v>
      </c>
      <c r="E53" s="88" t="s">
        <v>646</v>
      </c>
      <c r="F53" s="93">
        <v>32.53</v>
      </c>
      <c r="G53" s="88" t="s">
        <v>745</v>
      </c>
      <c r="H53" s="88" t="s">
        <v>69</v>
      </c>
      <c r="I53" s="88" t="s">
        <v>747</v>
      </c>
      <c r="J53" s="88" t="s">
        <v>489</v>
      </c>
      <c r="K53" s="94">
        <v>43008</v>
      </c>
      <c r="L53" s="94">
        <v>43010</v>
      </c>
      <c r="M53" s="88" t="s">
        <v>72</v>
      </c>
    </row>
    <row r="54" spans="1:13" ht="15">
      <c r="A54" s="88" t="s">
        <v>89</v>
      </c>
      <c r="B54" s="88" t="s">
        <v>90</v>
      </c>
      <c r="C54" s="88" t="s">
        <v>489</v>
      </c>
      <c r="D54" s="88" t="s">
        <v>81</v>
      </c>
      <c r="E54" s="88" t="s">
        <v>646</v>
      </c>
      <c r="F54" s="93">
        <v>71.36</v>
      </c>
      <c r="G54" s="88" t="s">
        <v>745</v>
      </c>
      <c r="H54" s="88" t="s">
        <v>69</v>
      </c>
      <c r="I54" s="88" t="s">
        <v>748</v>
      </c>
      <c r="J54" s="88" t="s">
        <v>489</v>
      </c>
      <c r="K54" s="94">
        <v>43008</v>
      </c>
      <c r="L54" s="94">
        <v>43010</v>
      </c>
      <c r="M54" s="88" t="s">
        <v>72</v>
      </c>
    </row>
    <row r="55" spans="1:13" ht="15">
      <c r="A55" s="88" t="s">
        <v>89</v>
      </c>
      <c r="B55" s="88" t="s">
        <v>90</v>
      </c>
      <c r="C55" s="88" t="s">
        <v>489</v>
      </c>
      <c r="D55" s="88" t="s">
        <v>81</v>
      </c>
      <c r="E55" s="88" t="s">
        <v>646</v>
      </c>
      <c r="F55" s="93">
        <v>314.22000000000003</v>
      </c>
      <c r="G55" s="88" t="s">
        <v>749</v>
      </c>
      <c r="H55" s="88" t="s">
        <v>69</v>
      </c>
      <c r="I55" s="88" t="s">
        <v>750</v>
      </c>
      <c r="J55" s="88" t="s">
        <v>489</v>
      </c>
      <c r="K55" s="94">
        <v>43008</v>
      </c>
      <c r="L55" s="94">
        <v>43010</v>
      </c>
      <c r="M55" s="88" t="s">
        <v>72</v>
      </c>
    </row>
    <row r="56" spans="1:13" ht="15">
      <c r="A56" s="88" t="s">
        <v>89</v>
      </c>
      <c r="B56" s="88" t="s">
        <v>90</v>
      </c>
      <c r="C56" s="88" t="s">
        <v>489</v>
      </c>
      <c r="D56" s="88" t="s">
        <v>81</v>
      </c>
      <c r="E56" s="88" t="s">
        <v>646</v>
      </c>
      <c r="F56" s="93">
        <v>759.28</v>
      </c>
      <c r="G56" s="88" t="s">
        <v>686</v>
      </c>
      <c r="H56" s="88" t="s">
        <v>69</v>
      </c>
      <c r="I56" s="88" t="s">
        <v>751</v>
      </c>
      <c r="J56" s="88" t="s">
        <v>489</v>
      </c>
      <c r="K56" s="94">
        <v>43008</v>
      </c>
      <c r="L56" s="94">
        <v>43010</v>
      </c>
      <c r="M56" s="88" t="s">
        <v>72</v>
      </c>
    </row>
    <row r="57" spans="1:13" ht="15">
      <c r="A57" s="88" t="s">
        <v>89</v>
      </c>
      <c r="B57" s="88" t="s">
        <v>90</v>
      </c>
      <c r="C57" s="88" t="s">
        <v>489</v>
      </c>
      <c r="D57" s="88" t="s">
        <v>81</v>
      </c>
      <c r="E57" s="88" t="s">
        <v>646</v>
      </c>
      <c r="F57" s="93">
        <v>41.1</v>
      </c>
      <c r="G57" s="88" t="s">
        <v>752</v>
      </c>
      <c r="H57" s="88" t="s">
        <v>69</v>
      </c>
      <c r="I57" s="88" t="s">
        <v>753</v>
      </c>
      <c r="J57" s="88" t="s">
        <v>489</v>
      </c>
      <c r="K57" s="94">
        <v>43008</v>
      </c>
      <c r="L57" s="94">
        <v>43010</v>
      </c>
      <c r="M57" s="88" t="s">
        <v>72</v>
      </c>
    </row>
    <row r="58" spans="1:13" ht="15">
      <c r="A58" s="88" t="s">
        <v>89</v>
      </c>
      <c r="B58" s="88" t="s">
        <v>90</v>
      </c>
      <c r="C58" s="88" t="s">
        <v>489</v>
      </c>
      <c r="D58" s="88" t="s">
        <v>81</v>
      </c>
      <c r="E58" s="88" t="s">
        <v>646</v>
      </c>
      <c r="F58" s="93">
        <v>1349.34</v>
      </c>
      <c r="G58" s="88" t="s">
        <v>663</v>
      </c>
      <c r="H58" s="88" t="s">
        <v>69</v>
      </c>
      <c r="I58" s="88" t="s">
        <v>754</v>
      </c>
      <c r="J58" s="88" t="s">
        <v>489</v>
      </c>
      <c r="K58" s="94">
        <v>43008</v>
      </c>
      <c r="L58" s="94">
        <v>43010</v>
      </c>
      <c r="M58" s="88" t="s">
        <v>72</v>
      </c>
    </row>
    <row r="59" spans="1:13" ht="15">
      <c r="A59" s="88" t="s">
        <v>89</v>
      </c>
      <c r="B59" s="88" t="s">
        <v>90</v>
      </c>
      <c r="C59" s="88" t="s">
        <v>489</v>
      </c>
      <c r="D59" s="88" t="s">
        <v>81</v>
      </c>
      <c r="E59" s="88" t="s">
        <v>646</v>
      </c>
      <c r="F59" s="93">
        <v>178.08</v>
      </c>
      <c r="G59" s="88" t="s">
        <v>755</v>
      </c>
      <c r="H59" s="88" t="s">
        <v>69</v>
      </c>
      <c r="I59" s="88" t="s">
        <v>756</v>
      </c>
      <c r="J59" s="88" t="s">
        <v>489</v>
      </c>
      <c r="K59" s="94">
        <v>43008</v>
      </c>
      <c r="L59" s="94">
        <v>43010</v>
      </c>
      <c r="M59" s="88" t="s">
        <v>72</v>
      </c>
    </row>
    <row r="60" spans="1:13" ht="15">
      <c r="A60" s="88" t="s">
        <v>458</v>
      </c>
      <c r="B60" s="88" t="s">
        <v>79</v>
      </c>
      <c r="C60" s="88" t="s">
        <v>694</v>
      </c>
      <c r="D60" s="88" t="s">
        <v>81</v>
      </c>
      <c r="E60" s="88" t="s">
        <v>646</v>
      </c>
      <c r="F60" s="93">
        <v>479.71</v>
      </c>
      <c r="G60" s="88" t="s">
        <v>656</v>
      </c>
      <c r="H60" s="88" t="s">
        <v>69</v>
      </c>
      <c r="I60" s="88" t="s">
        <v>757</v>
      </c>
      <c r="J60" s="88" t="s">
        <v>658</v>
      </c>
      <c r="K60" s="94">
        <v>43026</v>
      </c>
      <c r="L60" s="94">
        <v>43035</v>
      </c>
      <c r="M60" s="88" t="s">
        <v>72</v>
      </c>
    </row>
    <row r="61" spans="1:13" ht="15">
      <c r="A61" s="88" t="s">
        <v>243</v>
      </c>
      <c r="B61" s="88" t="s">
        <v>90</v>
      </c>
      <c r="C61" s="88" t="s">
        <v>758</v>
      </c>
      <c r="D61" s="88" t="s">
        <v>81</v>
      </c>
      <c r="E61" s="88" t="s">
        <v>646</v>
      </c>
      <c r="F61" s="93">
        <v>250</v>
      </c>
      <c r="G61" s="88" t="s">
        <v>759</v>
      </c>
      <c r="H61" s="88" t="s">
        <v>304</v>
      </c>
      <c r="I61" s="88" t="s">
        <v>760</v>
      </c>
      <c r="J61" s="88" t="s">
        <v>761</v>
      </c>
      <c r="K61" s="94">
        <v>43033</v>
      </c>
      <c r="L61" s="94">
        <v>43034</v>
      </c>
      <c r="M61" s="88" t="s">
        <v>72</v>
      </c>
    </row>
    <row r="62" spans="1:13" ht="15">
      <c r="A62" s="88" t="s">
        <v>63</v>
      </c>
      <c r="B62" s="88" t="s">
        <v>64</v>
      </c>
      <c r="C62" s="88" t="s">
        <v>641</v>
      </c>
      <c r="D62" s="88" t="s">
        <v>81</v>
      </c>
      <c r="E62" s="88" t="s">
        <v>646</v>
      </c>
      <c r="F62" s="93">
        <v>401.38</v>
      </c>
      <c r="G62" s="88" t="s">
        <v>642</v>
      </c>
      <c r="H62" s="88" t="s">
        <v>69</v>
      </c>
      <c r="I62" s="88" t="s">
        <v>69</v>
      </c>
      <c r="J62" s="88" t="s">
        <v>641</v>
      </c>
      <c r="K62" s="94">
        <v>43100</v>
      </c>
      <c r="L62" s="94">
        <v>43106</v>
      </c>
      <c r="M62" s="88" t="s">
        <v>72</v>
      </c>
    </row>
    <row r="63" spans="1:13" ht="15">
      <c r="A63" s="88" t="s">
        <v>243</v>
      </c>
      <c r="B63" s="88" t="s">
        <v>90</v>
      </c>
      <c r="C63" s="88" t="s">
        <v>650</v>
      </c>
      <c r="D63" s="88" t="s">
        <v>81</v>
      </c>
      <c r="E63" s="88" t="s">
        <v>646</v>
      </c>
      <c r="F63" s="93">
        <v>382.52</v>
      </c>
      <c r="G63" s="88" t="s">
        <v>762</v>
      </c>
      <c r="H63" s="88" t="s">
        <v>652</v>
      </c>
      <c r="I63" s="88" t="s">
        <v>763</v>
      </c>
      <c r="J63" s="88" t="s">
        <v>764</v>
      </c>
      <c r="K63" s="94">
        <v>43004</v>
      </c>
      <c r="L63" s="94">
        <v>43004</v>
      </c>
      <c r="M63" s="88" t="s">
        <v>72</v>
      </c>
    </row>
    <row r="64" spans="1:13" ht="15">
      <c r="A64" s="88" t="s">
        <v>458</v>
      </c>
      <c r="B64" s="88" t="s">
        <v>79</v>
      </c>
      <c r="C64" s="88" t="s">
        <v>655</v>
      </c>
      <c r="D64" s="88" t="s">
        <v>81</v>
      </c>
      <c r="E64" s="88" t="s">
        <v>646</v>
      </c>
      <c r="F64" s="93">
        <v>43.88</v>
      </c>
      <c r="G64" s="88" t="s">
        <v>656</v>
      </c>
      <c r="H64" s="88" t="s">
        <v>69</v>
      </c>
      <c r="I64" s="88" t="s">
        <v>765</v>
      </c>
      <c r="J64" s="88" t="s">
        <v>766</v>
      </c>
      <c r="K64" s="94">
        <v>43007</v>
      </c>
      <c r="L64" s="94">
        <v>43012</v>
      </c>
      <c r="M64" s="88" t="s">
        <v>72</v>
      </c>
    </row>
    <row r="65" spans="1:13" ht="15">
      <c r="A65" s="88" t="s">
        <v>458</v>
      </c>
      <c r="B65" s="88" t="s">
        <v>79</v>
      </c>
      <c r="C65" s="88" t="s">
        <v>655</v>
      </c>
      <c r="D65" s="88" t="s">
        <v>81</v>
      </c>
      <c r="E65" s="88" t="s">
        <v>646</v>
      </c>
      <c r="F65" s="93">
        <v>221.94</v>
      </c>
      <c r="G65" s="88" t="s">
        <v>656</v>
      </c>
      <c r="H65" s="88" t="s">
        <v>69</v>
      </c>
      <c r="I65" s="88" t="s">
        <v>767</v>
      </c>
      <c r="J65" s="88" t="s">
        <v>768</v>
      </c>
      <c r="K65" s="94">
        <v>43007</v>
      </c>
      <c r="L65" s="94">
        <v>43012</v>
      </c>
      <c r="M65" s="88" t="s">
        <v>72</v>
      </c>
    </row>
    <row r="66" spans="1:13" ht="15">
      <c r="A66" s="88" t="s">
        <v>89</v>
      </c>
      <c r="B66" s="88" t="s">
        <v>90</v>
      </c>
      <c r="C66" s="88" t="s">
        <v>489</v>
      </c>
      <c r="D66" s="88" t="s">
        <v>81</v>
      </c>
      <c r="E66" s="88" t="s">
        <v>646</v>
      </c>
      <c r="F66" s="93">
        <v>1256.27</v>
      </c>
      <c r="G66" s="88" t="s">
        <v>663</v>
      </c>
      <c r="H66" s="88" t="s">
        <v>69</v>
      </c>
      <c r="I66" s="88" t="s">
        <v>769</v>
      </c>
      <c r="J66" s="88" t="s">
        <v>489</v>
      </c>
      <c r="K66" s="94">
        <v>43008</v>
      </c>
      <c r="L66" s="94">
        <v>43010</v>
      </c>
      <c r="M66" s="88" t="s">
        <v>72</v>
      </c>
    </row>
    <row r="67" spans="1:13" ht="15">
      <c r="A67" s="88" t="s">
        <v>89</v>
      </c>
      <c r="B67" s="88" t="s">
        <v>90</v>
      </c>
      <c r="C67" s="88" t="s">
        <v>489</v>
      </c>
      <c r="D67" s="88" t="s">
        <v>81</v>
      </c>
      <c r="E67" s="88" t="s">
        <v>646</v>
      </c>
      <c r="F67" s="93">
        <v>1.75</v>
      </c>
      <c r="G67" s="88" t="s">
        <v>665</v>
      </c>
      <c r="H67" s="88" t="s">
        <v>69</v>
      </c>
      <c r="I67" s="88" t="s">
        <v>770</v>
      </c>
      <c r="J67" s="88" t="s">
        <v>489</v>
      </c>
      <c r="K67" s="94">
        <v>43008</v>
      </c>
      <c r="L67" s="94">
        <v>43010</v>
      </c>
      <c r="M67" s="88" t="s">
        <v>72</v>
      </c>
    </row>
    <row r="68" spans="1:13" ht="15">
      <c r="A68" s="88" t="s">
        <v>89</v>
      </c>
      <c r="B68" s="88" t="s">
        <v>90</v>
      </c>
      <c r="C68" s="88" t="s">
        <v>489</v>
      </c>
      <c r="D68" s="88" t="s">
        <v>81</v>
      </c>
      <c r="E68" s="88" t="s">
        <v>646</v>
      </c>
      <c r="F68" s="93">
        <v>72.34</v>
      </c>
      <c r="G68" s="88" t="s">
        <v>675</v>
      </c>
      <c r="H68" s="88" t="s">
        <v>69</v>
      </c>
      <c r="I68" s="88" t="s">
        <v>771</v>
      </c>
      <c r="J68" s="88" t="s">
        <v>489</v>
      </c>
      <c r="K68" s="94">
        <v>43008</v>
      </c>
      <c r="L68" s="94">
        <v>43010</v>
      </c>
      <c r="M68" s="88" t="s">
        <v>72</v>
      </c>
    </row>
    <row r="69" spans="1:13" ht="15">
      <c r="A69" s="88" t="s">
        <v>89</v>
      </c>
      <c r="B69" s="88" t="s">
        <v>90</v>
      </c>
      <c r="C69" s="88" t="s">
        <v>489</v>
      </c>
      <c r="D69" s="88" t="s">
        <v>81</v>
      </c>
      <c r="E69" s="88" t="s">
        <v>646</v>
      </c>
      <c r="F69" s="93">
        <v>8.51</v>
      </c>
      <c r="G69" s="88" t="s">
        <v>772</v>
      </c>
      <c r="H69" s="88" t="s">
        <v>69</v>
      </c>
      <c r="I69" s="88" t="s">
        <v>773</v>
      </c>
      <c r="J69" s="88" t="s">
        <v>489</v>
      </c>
      <c r="K69" s="94">
        <v>43008</v>
      </c>
      <c r="L69" s="94">
        <v>43010</v>
      </c>
      <c r="M69" s="88" t="s">
        <v>72</v>
      </c>
    </row>
    <row r="70" spans="1:13" ht="15">
      <c r="A70" s="88" t="s">
        <v>89</v>
      </c>
      <c r="B70" s="88" t="s">
        <v>90</v>
      </c>
      <c r="C70" s="88" t="s">
        <v>489</v>
      </c>
      <c r="D70" s="88" t="s">
        <v>81</v>
      </c>
      <c r="E70" s="88" t="s">
        <v>646</v>
      </c>
      <c r="F70" s="93">
        <v>1407.18</v>
      </c>
      <c r="G70" s="88" t="s">
        <v>774</v>
      </c>
      <c r="H70" s="88" t="s">
        <v>69</v>
      </c>
      <c r="I70" s="88" t="s">
        <v>775</v>
      </c>
      <c r="J70" s="88" t="s">
        <v>489</v>
      </c>
      <c r="K70" s="94">
        <v>43008</v>
      </c>
      <c r="L70" s="94">
        <v>43010</v>
      </c>
      <c r="M70" s="88" t="s">
        <v>72</v>
      </c>
    </row>
    <row r="71" spans="1:13" ht="15">
      <c r="A71" s="88" t="s">
        <v>243</v>
      </c>
      <c r="B71" s="88" t="s">
        <v>90</v>
      </c>
      <c r="C71" s="88" t="s">
        <v>679</v>
      </c>
      <c r="D71" s="88" t="s">
        <v>81</v>
      </c>
      <c r="E71" s="88" t="s">
        <v>646</v>
      </c>
      <c r="F71" s="93">
        <v>161.85</v>
      </c>
      <c r="G71" s="88" t="s">
        <v>245</v>
      </c>
      <c r="H71" s="88" t="s">
        <v>681</v>
      </c>
      <c r="I71" s="88" t="s">
        <v>776</v>
      </c>
      <c r="J71" s="88" t="s">
        <v>777</v>
      </c>
      <c r="K71" s="94">
        <v>43010</v>
      </c>
      <c r="L71" s="94">
        <v>43010</v>
      </c>
      <c r="M71" s="88" t="s">
        <v>72</v>
      </c>
    </row>
    <row r="72" spans="1:13" ht="15">
      <c r="A72" s="88" t="s">
        <v>243</v>
      </c>
      <c r="B72" s="88" t="s">
        <v>90</v>
      </c>
      <c r="C72" s="88" t="s">
        <v>679</v>
      </c>
      <c r="D72" s="88" t="s">
        <v>81</v>
      </c>
      <c r="E72" s="88" t="s">
        <v>646</v>
      </c>
      <c r="F72" s="93">
        <v>201.41</v>
      </c>
      <c r="G72" s="88" t="s">
        <v>245</v>
      </c>
      <c r="H72" s="88" t="s">
        <v>681</v>
      </c>
      <c r="I72" s="88" t="s">
        <v>778</v>
      </c>
      <c r="J72" s="88" t="s">
        <v>779</v>
      </c>
      <c r="K72" s="94">
        <v>43010</v>
      </c>
      <c r="L72" s="94">
        <v>43010</v>
      </c>
      <c r="M72" s="88" t="s">
        <v>72</v>
      </c>
    </row>
    <row r="73" spans="1:13" ht="15">
      <c r="A73" s="88" t="s">
        <v>243</v>
      </c>
      <c r="B73" s="88" t="s">
        <v>90</v>
      </c>
      <c r="C73" s="88" t="s">
        <v>679</v>
      </c>
      <c r="D73" s="88" t="s">
        <v>81</v>
      </c>
      <c r="E73" s="88" t="s">
        <v>646</v>
      </c>
      <c r="F73" s="93">
        <v>1646.12</v>
      </c>
      <c r="G73" s="88" t="s">
        <v>680</v>
      </c>
      <c r="H73" s="88" t="s">
        <v>681</v>
      </c>
      <c r="I73" s="88" t="s">
        <v>780</v>
      </c>
      <c r="J73" s="88" t="s">
        <v>781</v>
      </c>
      <c r="K73" s="94">
        <v>43010</v>
      </c>
      <c r="L73" s="94">
        <v>43010</v>
      </c>
      <c r="M73" s="88" t="s">
        <v>72</v>
      </c>
    </row>
    <row r="74" spans="1:13" ht="15">
      <c r="A74" s="88" t="s">
        <v>458</v>
      </c>
      <c r="B74" s="88" t="s">
        <v>79</v>
      </c>
      <c r="C74" s="88" t="s">
        <v>694</v>
      </c>
      <c r="D74" s="88" t="s">
        <v>81</v>
      </c>
      <c r="E74" s="88" t="s">
        <v>646</v>
      </c>
      <c r="F74" s="93">
        <v>43.88</v>
      </c>
      <c r="G74" s="88" t="s">
        <v>656</v>
      </c>
      <c r="H74" s="88" t="s">
        <v>69</v>
      </c>
      <c r="I74" s="88" t="s">
        <v>782</v>
      </c>
      <c r="J74" s="88" t="s">
        <v>766</v>
      </c>
      <c r="K74" s="94">
        <v>43026</v>
      </c>
      <c r="L74" s="94">
        <v>43035</v>
      </c>
      <c r="M74" s="88" t="s">
        <v>72</v>
      </c>
    </row>
    <row r="75" spans="1:13" ht="15">
      <c r="A75" s="88" t="s">
        <v>243</v>
      </c>
      <c r="B75" s="88" t="s">
        <v>90</v>
      </c>
      <c r="C75" s="88" t="s">
        <v>612</v>
      </c>
      <c r="D75" s="88" t="s">
        <v>81</v>
      </c>
      <c r="E75" s="88" t="s">
        <v>646</v>
      </c>
      <c r="F75" s="93">
        <v>1027.5</v>
      </c>
      <c r="G75" s="88" t="s">
        <v>613</v>
      </c>
      <c r="H75" s="88" t="s">
        <v>614</v>
      </c>
      <c r="I75" s="88" t="s">
        <v>615</v>
      </c>
      <c r="J75" s="88" t="s">
        <v>616</v>
      </c>
      <c r="K75" s="94">
        <v>43035</v>
      </c>
      <c r="L75" s="94">
        <v>43035</v>
      </c>
      <c r="M75" s="88" t="s">
        <v>72</v>
      </c>
    </row>
    <row r="76" spans="1:13" ht="15">
      <c r="A76" s="88" t="s">
        <v>89</v>
      </c>
      <c r="B76" s="88" t="s">
        <v>90</v>
      </c>
      <c r="C76" s="88" t="s">
        <v>606</v>
      </c>
      <c r="D76" s="88" t="s">
        <v>81</v>
      </c>
      <c r="E76" s="88" t="s">
        <v>646</v>
      </c>
      <c r="F76" s="93">
        <v>10.45</v>
      </c>
      <c r="G76" s="88" t="s">
        <v>385</v>
      </c>
      <c r="H76" s="88" t="s">
        <v>69</v>
      </c>
      <c r="I76" s="88" t="s">
        <v>783</v>
      </c>
      <c r="J76" s="88" t="s">
        <v>606</v>
      </c>
      <c r="K76" s="94">
        <v>43034</v>
      </c>
      <c r="L76" s="94">
        <v>43040</v>
      </c>
      <c r="M76" s="88" t="s">
        <v>72</v>
      </c>
    </row>
    <row r="77" spans="1:13" ht="13.5" thickBot="1">
      <c r="F77" s="84">
        <f>SUM(F2:F76)</f>
        <v>45447.019999999982</v>
      </c>
    </row>
    <row r="78" spans="1:13" ht="13.5" thickTop="1"/>
  </sheetData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 A C T I V E ! 1 5 6 7 5 9 4 7 . 1 < / d o c u m e n t i d >  
     < s e n d e r i d > K E A B E T < / s e n d e r i d >  
     < s e n d e r e m a i l > B K E A T I N G @ G U N S T E R . C O M < / s e n d e r e m a i l >  
     < l a s t m o d i f i e d > 2 0 2 2 - 0 6 - 2 0 T 1 6 : 5 3 : 3 5 . 0 0 0 0 0 0 0 - 0 4 : 0 0 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Storm Schedule</vt:lpstr>
      <vt:lpstr>IDA </vt:lpstr>
      <vt:lpstr>Hurricane Dorian</vt:lpstr>
      <vt:lpstr>Hurricane Matthew entry </vt:lpstr>
      <vt:lpstr>Hurricane Irma FN17901160S</vt:lpstr>
      <vt:lpstr>Hurrican Irma FN17903679S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2022-06-20T20:27:27Z</dcterms:created>
  <dcterms:modified xsi:type="dcterms:W3CDTF">2022-06-20T20:53:35Z</dcterms:modified>
</cp:coreProperties>
</file>